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4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AKTĪVAIS CHECKLIST" sheetId="2" state="visible" r:id="rId4"/>
    <sheet name="PROGRESS" sheetId="3" state="visible" r:id="rId5"/>
    <sheet name="MASTER CHECKLIST" sheetId="4" state="visible" r:id="rId6"/>
    <sheet name="ATBILDĪBAS" sheetId="5" state="visible" r:id="rId7"/>
    <sheet name="INVENTĀRS" sheetId="6" state="visible" r:id="rId8"/>
    <sheet name="9–12 MĒN. PLĀNS" sheetId="7" state="visible" r:id="rId9"/>
    <sheet name="LĪMEŅI" sheetId="8" state="visible" r:id="rId10"/>
    <sheet name="PAMATPRINCIPI" sheetId="9" state="visible" r:id="rId11"/>
  </sheets>
  <definedNames>
    <definedName function="false" hidden="true" localSheetId="3" name="_xlnm._FilterDatabase" vbProcedure="false">'MASTER CHECKLIST'!$A$1:$O$119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F1" authorId="0">
      <text>
        <r>
          <rPr>
            <sz val="10"/>
            <rFont val="Arial"/>
            <family val="2"/>
          </rPr>
          <t xml:space="preserve">Y = iekļaut vietējās / kluba sacensības kontrolsarakstā.</t>
        </r>
      </text>
    </comment>
    <comment ref="G1" authorId="0">
      <text>
        <r>
          <rPr>
            <sz val="10"/>
            <rFont val="Arial"/>
            <family val="2"/>
          </rPr>
          <t xml:space="preserve">Y = iekļaut Latvijas līmeņa sacensības.</t>
        </r>
      </text>
    </comment>
    <comment ref="H1" authorId="0">
      <text>
        <r>
          <rPr>
            <sz val="10"/>
            <rFont val="Arial"/>
            <family val="2"/>
          </rPr>
          <t xml:space="preserve">Y = iekļaut starptautiskas sacensības.</t>
        </r>
      </text>
    </comment>
    <comment ref="I1" authorId="0">
      <text>
        <r>
          <rPr>
            <sz val="10"/>
            <rFont val="Arial"/>
            <family val="2"/>
          </rPr>
          <t xml:space="preserve">Y = iekļaut lielas starptautiskas / ECA / ICF līmeņa sacensības.</t>
        </r>
      </text>
    </comment>
    <comment ref="P1" authorId="0">
      <text>
        <r>
          <rPr>
            <sz val="10"/>
            <rFont val="Arial"/>
            <family val="2"/>
          </rPr>
          <t xml:space="preserve">Automātiski rāda, vai uzdevums ir aktīvs START lapā izvēlētajam L1/L2/L3/L4 līmenim.</t>
        </r>
      </text>
    </comment>
  </commentList>
</comments>
</file>

<file path=xl/sharedStrings.xml><?xml version="1.0" encoding="utf-8"?>
<sst xmlns="http://schemas.openxmlformats.org/spreadsheetml/2006/main" count="1495" uniqueCount="463">
  <si>
    <t xml:space="preserve">AIRĒŠANAS SLALOMA SACENSĪBU ORGANIZĒŠANAS MASTER INSTRUMENTS</t>
  </si>
  <si>
    <t xml:space="preserve">Līmenis</t>
  </si>
  <si>
    <t xml:space="preserve">Nosaukums</t>
  </si>
  <si>
    <t xml:space="preserve">Apraksts</t>
  </si>
  <si>
    <t xml:space="preserve">Izvēlies sacensību līmeni:</t>
  </si>
  <si>
    <t xml:space="preserve">L2</t>
  </si>
  <si>
    <t xml:space="preserve">L1</t>
  </si>
  <si>
    <t xml:space="preserve">Vietējās / kluba sacensības</t>
  </si>
  <si>
    <t xml:space="preserve">Pamatorganizācija, drošība, tiesāšana, sekretariāts un rezultāti.</t>
  </si>
  <si>
    <t xml:space="preserve">Latvijas līmeņa sacensības</t>
  </si>
  <si>
    <t xml:space="preserve">Latvijas kauss, čempionāts u.tml.; papildus komunikācija, sponsori un plašāka loģistika.</t>
  </si>
  <si>
    <t xml:space="preserve">Izvēlētais līmenis</t>
  </si>
  <si>
    <t xml:space="preserve">L3</t>
  </si>
  <si>
    <t xml:space="preserve">Starptautiskas sacensības</t>
  </si>
  <si>
    <t xml:space="preserve">Ārvalstu komandas, starptautiskā komunikācija, naktsmītnes, transports u.c.</t>
  </si>
  <si>
    <t xml:space="preserve">L4</t>
  </si>
  <si>
    <t xml:space="preserve">Lielas starptautiskas / ECA–ICF</t>
  </si>
  <si>
    <t xml:space="preserve">Pilna mēroga organizācija ar akreditāciju, medijiem, translāciju, VIP, sponsoru aktivācijām u.c.</t>
  </si>
  <si>
    <t xml:space="preserve">Kopā aktīvie uzdevumi</t>
  </si>
  <si>
    <t xml:space="preserve">Izpildīti</t>
  </si>
  <si>
    <t xml:space="preserve">Atlikuši</t>
  </si>
  <si>
    <t xml:space="preserve">Kritiski / A</t>
  </si>
  <si>
    <t xml:space="preserve">Kā izmantot:</t>
  </si>
  <si>
    <t xml:space="preserve">1. Izvēlies L1, L2, L3 vai L4.</t>
  </si>
  <si>
    <t xml:space="preserve">2. Atver “AKTĪVAIS CHECKLIST” — automātiski redzēsi tikai izvēlētajam līmenim paredzētos uzdevumus.</t>
  </si>
  <si>
    <t xml:space="preserve">3. Statusu, atbildīgo un termiņu maini MASTER CHECKLIST lapā.</t>
  </si>
  <si>
    <t xml:space="preserve">4. PROGRESS lapa automātiski apkopo izpildi.</t>
  </si>
  <si>
    <t xml:space="preserve">5. L4 aktivizē arī lielo starptautisko sacensību papildmoduļus.</t>
  </si>
  <si>
    <t xml:space="preserve">Līmeņu loģika</t>
  </si>
  <si>
    <t xml:space="preserve">Svarīgi: līmeņa izvēle nosaka checklist aktivizētos uzdevumus. Tā neaizstāj konkrētās sacensības nolikumu vai attiecīgā ECA/ICF pasākuma prasības.</t>
  </si>
  <si>
    <t xml:space="preserve">AKTĪVAIS SACENSĪBU CHECKLIST</t>
  </si>
  <si>
    <t xml:space="preserve">Izvēlētais līmenis:</t>
  </si>
  <si>
    <t xml:space="preserve">Piezīme: šis ir automātisks skats. Izmaiņas veic MASTER CHECKLIST lapā.</t>
  </si>
  <si>
    <t xml:space="preserve">ID</t>
  </si>
  <si>
    <t xml:space="preserve">Fāze</t>
  </si>
  <si>
    <t xml:space="preserve">Termiņš / laiks</t>
  </si>
  <si>
    <t xml:space="preserve">Joma</t>
  </si>
  <si>
    <t xml:space="preserve">Darba uzdevums</t>
  </si>
  <si>
    <t xml:space="preserve">L1 Vietējās</t>
  </si>
  <si>
    <t xml:space="preserve">L2 Latvijas</t>
  </si>
  <si>
    <t xml:space="preserve">L3 Starptautiskās</t>
  </si>
  <si>
    <t xml:space="preserve">L4 Lielas / ECA-ICF</t>
  </si>
  <si>
    <t xml:space="preserve">Atbildīgais</t>
  </si>
  <si>
    <t xml:space="preserve">Prioritāte</t>
  </si>
  <si>
    <t xml:space="preserve">Statuss</t>
  </si>
  <si>
    <t xml:space="preserve">Termiņš</t>
  </si>
  <si>
    <t xml:space="preserve">Izpildīts</t>
  </si>
  <si>
    <t xml:space="preserve">Piezīmes</t>
  </si>
  <si>
    <t xml:space="preserve">SACENSĪBU PROGRESA PANELIS</t>
  </si>
  <si>
    <t xml:space="preserve">Sacensību līmenis</t>
  </si>
  <si>
    <t xml:space="preserve">Kopā aktīvo uzdevumu</t>
  </si>
  <si>
    <t xml:space="preserve">Izpildes %</t>
  </si>
  <si>
    <t xml:space="preserve">Skaits</t>
  </si>
  <si>
    <t xml:space="preserve">Aktīvie</t>
  </si>
  <si>
    <t xml:space="preserve">Nav sākts</t>
  </si>
  <si>
    <t xml:space="preserve">1. Plānošana</t>
  </si>
  <si>
    <t xml:space="preserve">Iesākts</t>
  </si>
  <si>
    <t xml:space="preserve">2. Sagatavošana</t>
  </si>
  <si>
    <t xml:space="preserve">Gaida</t>
  </si>
  <si>
    <t xml:space="preserve">3. Detalizēta sagatavošana</t>
  </si>
  <si>
    <t xml:space="preserve">4. Operatīvā sagatavošana</t>
  </si>
  <si>
    <t xml:space="preserve">Nav attiecināms</t>
  </si>
  <si>
    <t xml:space="preserve">5. Pēdējās nedēļas</t>
  </si>
  <si>
    <t xml:space="preserve">6. Pēdējā pārbaude</t>
  </si>
  <si>
    <t xml:space="preserve">7. Norises vietas sagatavošana</t>
  </si>
  <si>
    <t xml:space="preserve">8. Sacensību diena</t>
  </si>
  <si>
    <t xml:space="preserve">9. Pēc sacensībām</t>
  </si>
  <si>
    <t xml:space="preserve">10. Starptautiska / liela pasākuma papildmoduļi</t>
  </si>
  <si>
    <t xml:space="preserve">Aktīvs izvēlētajam līmenim?</t>
  </si>
  <si>
    <t xml:space="preserve">Palīgs (nerādīt)</t>
  </si>
  <si>
    <t xml:space="preserve">9–12 mēn. pirms</t>
  </si>
  <si>
    <t xml:space="preserve">Sacensību koncepcija</t>
  </si>
  <si>
    <t xml:space="preserve">Definēt sacensību mērķi, formātu, disciplīnas un aptuveno dalībnieku loku</t>
  </si>
  <si>
    <t xml:space="preserve">Y</t>
  </si>
  <si>
    <t xml:space="preserve">A</t>
  </si>
  <si>
    <t xml:space="preserve">Kalendārs</t>
  </si>
  <si>
    <t xml:space="preserve">Izvēlēties datumu un pārbaudīt konfliktus ar valsts / starptautisko kalendāru</t>
  </si>
  <si>
    <t xml:space="preserve">Norises vieta</t>
  </si>
  <si>
    <t xml:space="preserve">Apstiprināt trasi un rezervēt norises vietu</t>
  </si>
  <si>
    <t xml:space="preserve">Dalībnieku kapacitāte</t>
  </si>
  <si>
    <t xml:space="preserve">Noteikt maksimālo dalībnieku / komandu skaitu un kapacitātes kritērijus</t>
  </si>
  <si>
    <t xml:space="preserve">Budžets</t>
  </si>
  <si>
    <t xml:space="preserve">Izveidot provizorisko budžetu: ieņēmumi, izmaksas, rezerve</t>
  </si>
  <si>
    <t xml:space="preserve">Finansējums</t>
  </si>
  <si>
    <t xml:space="preserve">Identificēt finansējuma avotus un iespējamos atbalstītājus</t>
  </si>
  <si>
    <t xml:space="preserve">Atbalstītāji</t>
  </si>
  <si>
    <t xml:space="preserve">Izveidot sponsoru / partneru sarakstu un uzrunāšanas plānu</t>
  </si>
  <si>
    <t xml:space="preserve">Sagatavot sponsoru piedāvājumu un partnerības līmeņus</t>
  </si>
  <si>
    <t xml:space="preserve">Atļaujas</t>
  </si>
  <si>
    <t xml:space="preserve">Identificēt nepieciešamās pašvaldības, trases, drošības un citas atļaujas</t>
  </si>
  <si>
    <t xml:space="preserve">Apdrošināšana</t>
  </si>
  <si>
    <t xml:space="preserve">Noskaidrot sacensību civiltiesiskās atbildības apdrošināšanas nepieciešamību un segumu</t>
  </si>
  <si>
    <t xml:space="preserve">Organizācijas struktūra</t>
  </si>
  <si>
    <t xml:space="preserve">Iecelt galveno organizatoru un izveidot galveno atbildīgo komandu</t>
  </si>
  <si>
    <t xml:space="preserve">Izveidot 9–12 mēnešu projekta laika grafiku</t>
  </si>
  <si>
    <t xml:space="preserve">6–9 mēn. pirms</t>
  </si>
  <si>
    <t xml:space="preserve">Nolikums</t>
  </si>
  <si>
    <t xml:space="preserve">Sagatavot sacensību nolikuma struktūru un prasības</t>
  </si>
  <si>
    <t xml:space="preserve">Formāts</t>
  </si>
  <si>
    <t xml:space="preserve">Vienoties par braucienu skaitu, rezultātu skaitīšanu, komandu braucieniem u.c.</t>
  </si>
  <si>
    <t xml:space="preserve">Reģistrācija</t>
  </si>
  <si>
    <t xml:space="preserve">Izvēlēties reģistrācijas sistēmu un izveidot pieteikšanās procesu</t>
  </si>
  <si>
    <t xml:space="preserve">Definēt pieteikšanās termiņus, dalības maksas, atcelšanas / aizvietošanas kārtību</t>
  </si>
  <si>
    <t xml:space="preserve">Komunikācija</t>
  </si>
  <si>
    <t xml:space="preserve">Izveidot sacensību vizuālo identitāti un komunikācijas plānu</t>
  </si>
  <si>
    <t xml:space="preserve">Tīmeklis / sociālie tīkli</t>
  </si>
  <si>
    <t xml:space="preserve">Izveidot sacensību informācijas lapu / Facebook event / Instagram komunikāciju</t>
  </si>
  <si>
    <t xml:space="preserve">Starptautiskā komunikācija</t>
  </si>
  <si>
    <t xml:space="preserve">Sagatavot uzaicinājumu ārvalstu klubiem / federācijām</t>
  </si>
  <si>
    <t xml:space="preserve">Dalībnieku limits</t>
  </si>
  <si>
    <t xml:space="preserve">Izstrādāt atlases / limitu principu, ja pieprasījums pārsniedz kapacitāti</t>
  </si>
  <si>
    <t xml:space="preserve">Tiesneši</t>
  </si>
  <si>
    <t xml:space="preserve">Apzināt galveno tiesnesi, sekretāru un tehnisko personālu</t>
  </si>
  <si>
    <t xml:space="preserve">Izveidot provizorisko tiesnešu komandu un pozīciju shēmu</t>
  </si>
  <si>
    <t xml:space="preserve">Trase</t>
  </si>
  <si>
    <t xml:space="preserve">Noteikt trases dizaina / vārtu uzstādīšanas atbildīgos</t>
  </si>
  <si>
    <t xml:space="preserve">Drošība</t>
  </si>
  <si>
    <t xml:space="preserve">Izstrādāt drošības un glābšanas plāna struktūru</t>
  </si>
  <si>
    <t xml:space="preserve">Medicīna</t>
  </si>
  <si>
    <t xml:space="preserve">Plānot pirmo palīdzību / medicīnisko nodrošinājumu</t>
  </si>
  <si>
    <t xml:space="preserve">3–6 mēn. pirms</t>
  </si>
  <si>
    <t xml:space="preserve">Apstiprināt un publicēt sacensību nolikumu atbilstoši sacensību līmenim</t>
  </si>
  <si>
    <t xml:space="preserve">Programma</t>
  </si>
  <si>
    <t xml:space="preserve">Izveidot provizorisko sacensību programmu</t>
  </si>
  <si>
    <t xml:space="preserve">Atjaunot budžetu pēc reālajām izmaksām un saņemtajiem atbalstiem</t>
  </si>
  <si>
    <t xml:space="preserve">Sponsori</t>
  </si>
  <si>
    <t xml:space="preserve">Noslēgt partnerības / sponsoru vienošanās</t>
  </si>
  <si>
    <t xml:space="preserve">Reklāma</t>
  </si>
  <si>
    <t xml:space="preserve">Izveidot sponsoru logo izvietojuma plānu</t>
  </si>
  <si>
    <t xml:space="preserve">Pasūtīt / sagatavot banerus, atbalstītāju sienu, karogus, bāzes u.c.</t>
  </si>
  <si>
    <t xml:space="preserve">Komentēšana / mediji</t>
  </si>
  <si>
    <t xml:space="preserve">Plānot komentētāju, foto, video un sociālo tīklu saturu</t>
  </si>
  <si>
    <t xml:space="preserve">Translācija</t>
  </si>
  <si>
    <t xml:space="preserve">Izvērtēt tiešraides nepieciešamību un tehnisko risinājumu</t>
  </si>
  <si>
    <t xml:space="preserve">Brīvprātīgie</t>
  </si>
  <si>
    <t xml:space="preserve">Noteikt nepieciešamo brīvprātīgo skaitu un pienākumus</t>
  </si>
  <si>
    <t xml:space="preserve">Izveidot kontaktu sarakstu un maiņu grafiku</t>
  </si>
  <si>
    <t xml:space="preserve">Ēdināšana</t>
  </si>
  <si>
    <t xml:space="preserve">Plānot tiesnešu, personāla un viesu ēdināšanu</t>
  </si>
  <si>
    <t xml:space="preserve">Naktsmītnes</t>
  </si>
  <si>
    <t xml:space="preserve">Apzināt naktsmītņu iespējas dalībniekiem / tiesnešiem</t>
  </si>
  <si>
    <t xml:space="preserve">Transports</t>
  </si>
  <si>
    <t xml:space="preserve">Plānot dalībnieku / tiesnešu / ekipējuma transportu, ja nepieciešams</t>
  </si>
  <si>
    <t xml:space="preserve">1–3 mēn. pirms</t>
  </si>
  <si>
    <t xml:space="preserve">Dalībnieki</t>
  </si>
  <si>
    <t xml:space="preserve">Kontrolēt pieteikumu skaitu un kategoriju piepildījumu</t>
  </si>
  <si>
    <t xml:space="preserve">Nosūtīt atgādinājumus par pieteikšanās un apmaksas termiņiem</t>
  </si>
  <si>
    <t xml:space="preserve">Finanses</t>
  </si>
  <si>
    <t xml:space="preserve">Kontrolēt dalības maksas un licences</t>
  </si>
  <si>
    <t xml:space="preserve">Pabeigt tiesnešu komandas komplektēšanu</t>
  </si>
  <si>
    <t xml:space="preserve">Nosūtīt tiesnešiem nolikumu, programmu, darba apstākļus un provizorisko shēmu</t>
  </si>
  <si>
    <t xml:space="preserve">Tehnika</t>
  </si>
  <si>
    <t xml:space="preserve">Pārbaudīt RaceGorilla / rezultātu sistēmu un rezerves risinājumu</t>
  </si>
  <si>
    <t xml:space="preserve">Pārbaudīt starta / finiša sistēmu un laika mērīšanas rezerves risinājumu</t>
  </si>
  <si>
    <t xml:space="preserve">Sakari</t>
  </si>
  <si>
    <t xml:space="preserve">Plānot rācijas, kanālus, lādētājus un rezerves sakarus</t>
  </si>
  <si>
    <t xml:space="preserve">Apstiprināt glābēju komandu, ekipējumu un izvietojumu</t>
  </si>
  <si>
    <t xml:space="preserve">Informācija</t>
  </si>
  <si>
    <t xml:space="preserve">Sagatavot sacensību informācijas materiālus, kartes, QR kodus</t>
  </si>
  <si>
    <t xml:space="preserve">Apbalvošana</t>
  </si>
  <si>
    <t xml:space="preserve">Pasūtīt / sagatavot medaļas, kausus, diplomus, balvas</t>
  </si>
  <si>
    <t xml:space="preserve">Inventārs</t>
  </si>
  <si>
    <t xml:space="preserve">Izveidot centrālo inventāra un materiālu sarakstu</t>
  </si>
  <si>
    <t xml:space="preserve">2–4 nedēļas pirms</t>
  </si>
  <si>
    <t xml:space="preserve">Publicēt galveno praktisko informāciju dalībniekiem</t>
  </si>
  <si>
    <t xml:space="preserve">Nosūtīt komandu pārstāvjiem sacensību programmu, karti, ierašanās informāciju</t>
  </si>
  <si>
    <t xml:space="preserve">Apstiprināt tiesnešu galīgo sarakstu un pozīcijas</t>
  </si>
  <si>
    <t xml:space="preserve">Apstiprināt brīvprātīgo sarakstu un pienākumus</t>
  </si>
  <si>
    <t xml:space="preserve">Loģistika</t>
  </si>
  <si>
    <t xml:space="preserve">Pasūtīt / savākt trūkstošos materiālus</t>
  </si>
  <si>
    <t xml:space="preserve">Enerģija</t>
  </si>
  <si>
    <t xml:space="preserve">Pārbaudīt 220V pieslēgumu, pagarinātājus un ģeneratoru, ja vajag</t>
  </si>
  <si>
    <t xml:space="preserve">WC / higiēna</t>
  </si>
  <si>
    <t xml:space="preserve">Nodrošināt WC, roku mazgāšanu, atkritumu tvertnes un uzkopšanu</t>
  </si>
  <si>
    <t xml:space="preserve">Laika apstākļi</t>
  </si>
  <si>
    <t xml:space="preserve">Izstrādāt lietus / stipra vēja / karstuma rīcības plānu</t>
  </si>
  <si>
    <t xml:space="preserve">7 dienas pirms</t>
  </si>
  <si>
    <t xml:space="preserve">Starta protokols</t>
  </si>
  <si>
    <t xml:space="preserve">Slēgt / pārbaudīt pieteikumus atbilstoši nolikumam</t>
  </si>
  <si>
    <t xml:space="preserve">2–3 dienas pirms</t>
  </si>
  <si>
    <t xml:space="preserve">Kopā ar galveno sekretāru izveidot provizorisko starta protokolu</t>
  </si>
  <si>
    <t xml:space="preserve">Nosūtīt provizorisko starta protokolu komandu pārstāvjiem pārbaudei</t>
  </si>
  <si>
    <t xml:space="preserve">Pārbaudīt dalības maksas / parādus / licences</t>
  </si>
  <si>
    <t xml:space="preserve">2 dienas pirms</t>
  </si>
  <si>
    <t xml:space="preserve">Veikt pilnu sekretariāta un rezultātu sistēmas testu</t>
  </si>
  <si>
    <t xml:space="preserve">Dokumenti</t>
  </si>
  <si>
    <t xml:space="preserve">Sagatavot protokolu, protestu, diskvalifikācijas, pārbrauciena un apelācijas veidlapas</t>
  </si>
  <si>
    <t xml:space="preserve">Druka</t>
  </si>
  <si>
    <t xml:space="preserve">Sagatavot starta protokolus, programmu un tiesnešu blankas</t>
  </si>
  <si>
    <t xml:space="preserve">24 h pirms</t>
  </si>
  <si>
    <t xml:space="preserve">Izsūtīt galīgo starta protokolu</t>
  </si>
  <si>
    <t xml:space="preserve">20 h pirms</t>
  </si>
  <si>
    <t xml:space="preserve">Apstiprināt un izsūtīt galīgo sacensību programmu</t>
  </si>
  <si>
    <t xml:space="preserve">Uzstādīt / pārbaudīt trasi un apstiprināt tās gatavību</t>
  </si>
  <si>
    <t xml:space="preserve">1 diena pirms</t>
  </si>
  <si>
    <t xml:space="preserve">Sekretariāts</t>
  </si>
  <si>
    <t xml:space="preserve">Uzstādīt sekretariāta telti / telpu, galdus, krēslus</t>
  </si>
  <si>
    <t xml:space="preserve">Dators, printeris, papīrs, mapes, pildspalvas, rezerves materiāli</t>
  </si>
  <si>
    <t xml:space="preserve">Izdalīt un pārbaudīt rācijas, hronometrus, lādētājus, powerbank</t>
  </si>
  <si>
    <t xml:space="preserve">Tiesāšana</t>
  </si>
  <si>
    <t xml:space="preserve">Sagatavot tiesāšanas sistēmu un pozīciju shēmu</t>
  </si>
  <si>
    <t xml:space="preserve">Izdrukāt / sagatavot tiesnešu protokolus</t>
  </si>
  <si>
    <t xml:space="preserve">Novietot glābšanas ekipējumu un pārbaudīt glābēju pozīcijas</t>
  </si>
  <si>
    <t xml:space="preserve">Uzstādīt atbalstītāju banerus, karogus, award wall, NC flags u.c.</t>
  </si>
  <si>
    <t xml:space="preserve">Uzstādīt info board: nolikums, programma, starta protokols, QR kodi, rezultāti</t>
  </si>
  <si>
    <t xml:space="preserve">Sagatavot BIB numurus un izsniegšanas sistēmu</t>
  </si>
  <si>
    <t xml:space="preserve">Sagatavot apbalvošanas vietu, pjedestālu, kausus, diplomus</t>
  </si>
  <si>
    <t xml:space="preserve">Mediji</t>
  </si>
  <si>
    <t xml:space="preserve">Sagatavot foto/video zonas, komentētāja vietu un translācijas tehniku, ja attiecas</t>
  </si>
  <si>
    <t xml:space="preserve">No rīta</t>
  </si>
  <si>
    <t xml:space="preserve">Komandas</t>
  </si>
  <si>
    <t xml:space="preserve">Komandu pārstāvju sanāksme: programma, trase, starts, finišs, protesti</t>
  </si>
  <si>
    <t xml:space="preserve">Tiesnešu sanāksme un pozīciju / tiesāšanas sistēmas skaidrojums</t>
  </si>
  <si>
    <t xml:space="preserve">Izlikt nolikumu, galīgo programmu, starta protokolu un informāciju</t>
  </si>
  <si>
    <t xml:space="preserve">BIB</t>
  </si>
  <si>
    <t xml:space="preserve">Izsniegt BIB numurus un fiksēt drošības naudu, ja tāda ir</t>
  </si>
  <si>
    <t xml:space="preserve">Visas dienas laikā</t>
  </si>
  <si>
    <t xml:space="preserve">Kontrolēt tiesnešu, glābēju un tehniskā personāla gatavību</t>
  </si>
  <si>
    <t xml:space="preserve">Starts</t>
  </si>
  <si>
    <t xml:space="preserve">Kontrolēt starta procedūru un starta intervālus</t>
  </si>
  <si>
    <t xml:space="preserve">Rezultāti</t>
  </si>
  <si>
    <t xml:space="preserve">Ievadīt / pārbaudīt sodus un rezultātus</t>
  </si>
  <si>
    <t xml:space="preserve">Uzturēt rāciju komunikāciju starp startu, finišu, vārtu grupām un sekretariātu</t>
  </si>
  <si>
    <t xml:space="preserve">Kontrolēt glābēju gatavību un incidentu rīcību</t>
  </si>
  <si>
    <t xml:space="preserve">Publicēt provizoriskos rezultātus pēc braucieniem</t>
  </si>
  <si>
    <t xml:space="preserve">Pēc nepieciešamības</t>
  </si>
  <si>
    <t xml:space="preserve">Protesti</t>
  </si>
  <si>
    <t xml:space="preserve">Pieņemt un apstrādāt protestus / apelācijas atbilstoši noteikumiem</t>
  </si>
  <si>
    <t xml:space="preserve">Sacensību vadība</t>
  </si>
  <si>
    <t xml:space="preserve">Pieņemt lēmumus par pārtraukumiem, braucienu atcelšanu vai atjaunošanu</t>
  </si>
  <si>
    <t xml:space="preserve">Pusdienlaiks</t>
  </si>
  <si>
    <t xml:space="preserve">Personāls</t>
  </si>
  <si>
    <t xml:space="preserve">Nodrošināt tiesnešu un personāla ēdināšanu</t>
  </si>
  <si>
    <t xml:space="preserve">Pēc finiša</t>
  </si>
  <si>
    <t xml:space="preserve">Sagatavot un novadīt apbalvošanas ceremoniju</t>
  </si>
  <si>
    <t xml:space="preserve">Pēc sacensībām</t>
  </si>
  <si>
    <t xml:space="preserve">Publicēt / izplatīt galīgos rezultātus</t>
  </si>
  <si>
    <t xml:space="preserve">Savākt foto/video materiālus un publicēt būtiskāko komunikāciju</t>
  </si>
  <si>
    <t xml:space="preserve">Tajā pašā dienā</t>
  </si>
  <si>
    <t xml:space="preserve">Novākt sekretariātu, reklāmas materiālus un sacensību aprīkojumu</t>
  </si>
  <si>
    <t xml:space="preserve">Sagrupēt un pārbaudīt inventāru; atzīmēt bojājumus / trūkumus</t>
  </si>
  <si>
    <t xml:space="preserve">1–3 dienas</t>
  </si>
  <si>
    <t xml:space="preserve">Apkopot ieņēmumus, izmaksas, rēķinus un atskaites</t>
  </si>
  <si>
    <t xml:space="preserve">1–7 dienas</t>
  </si>
  <si>
    <t xml:space="preserve">Arhivēt galīgos rezultātus un sacensību dokumentāciju</t>
  </si>
  <si>
    <t xml:space="preserve">Publicēt rezultātu / foto / pateicības ierakstu</t>
  </si>
  <si>
    <t xml:space="preserve">1–2 nedēļas</t>
  </si>
  <si>
    <t xml:space="preserve">Nosūtīt sponsoriem / partneriem pateicību un īsu atskaiti</t>
  </si>
  <si>
    <t xml:space="preserve">Novērtējums</t>
  </si>
  <si>
    <t xml:space="preserve">Veikt organizatoru / tiesnešu debrief: kas izdevās, kas neizdevās, ko mainīt</t>
  </si>
  <si>
    <t xml:space="preserve">Nākamais gads</t>
  </si>
  <si>
    <t xml:space="preserve">Saglabāt uzlabojumu sarakstu nākamās sacensības plānošanai</t>
  </si>
  <si>
    <t xml:space="preserve">Pēc vajadzības</t>
  </si>
  <si>
    <t xml:space="preserve">Starptautiskie dalībnieki</t>
  </si>
  <si>
    <t xml:space="preserve">Nosūtīt oficiālos uzaicinājumus un dalības informāciju ārvalstu komandām</t>
  </si>
  <si>
    <t xml:space="preserve">Sagatavot informāciju par vīzām, robežšķērsošanu, naktsmītnēm un transportu, ja nepieciešams</t>
  </si>
  <si>
    <t xml:space="preserve">Akreditācija</t>
  </si>
  <si>
    <t xml:space="preserve">Izveidot akreditācijas / dalībnieku, treneru, mediju un personāla sistēmu</t>
  </si>
  <si>
    <t xml:space="preserve">Rezervēt / koordinēt viesnīcas un komandu naktsmītnes</t>
  </si>
  <si>
    <t xml:space="preserve">Organizēt transfērus un ekipējuma loģistiku</t>
  </si>
  <si>
    <t xml:space="preserve">Media</t>
  </si>
  <si>
    <t xml:space="preserve">Izveidot media akreditāciju un mediju zonu</t>
  </si>
  <si>
    <t xml:space="preserve">Sagatavot preses relīzes, preses centru un interviju procesu</t>
  </si>
  <si>
    <t xml:space="preserve">Live</t>
  </si>
  <si>
    <t xml:space="preserve">Nodrošināt tiešraidi, grafiku, komentētāju un online rezultātus</t>
  </si>
  <si>
    <t xml:space="preserve">Nodrošināt sponsoru aktivācijas, branding un viesu uzņemšanu</t>
  </si>
  <si>
    <t xml:space="preserve">VIP</t>
  </si>
  <si>
    <t xml:space="preserve">Izveidot VIP / oficiālo personu uzņemšanas plānu</t>
  </si>
  <si>
    <t xml:space="preserve">Ceremonijas</t>
  </si>
  <si>
    <t xml:space="preserve">Izstrādāt atklāšanas, apbalvošanas un noslēguma ceremoniju scenārijus</t>
  </si>
  <si>
    <t xml:space="preserve">Izstrādāt detalizētu ārkārtas situāciju un evakuācijas plānu</t>
  </si>
  <si>
    <t xml:space="preserve">Izveidot visu personāla maiņu / dežūru grafiku</t>
  </si>
  <si>
    <t xml:space="preserve">Tulkošana</t>
  </si>
  <si>
    <t xml:space="preserve">Nodrošināt būtiskās informācijas pieejamību angļu valodā</t>
  </si>
  <si>
    <t xml:space="preserve">Oficiālie dokumenti</t>
  </si>
  <si>
    <t xml:space="preserve">Pārbaudīt starptautiskā sacensību līmeņa prasības, termiņus un iesniegumus</t>
  </si>
  <si>
    <t xml:space="preserve">Loma</t>
  </si>
  <si>
    <t xml:space="preserve">Galvenā atbildība</t>
  </si>
  <si>
    <t xml:space="preserve">Galvenie uzdevumi</t>
  </si>
  <si>
    <t xml:space="preserve">Kad iesaistās</t>
  </si>
  <si>
    <t xml:space="preserve">Galvenais organizators (GO)</t>
  </si>
  <si>
    <t xml:space="preserve">Visa pasākuma koordinācija</t>
  </si>
  <si>
    <t xml:space="preserve">Budžets, komanda, loģistika, sponsori, norises vieta, ceremonijas, mediji, drošības organizācija</t>
  </si>
  <si>
    <t xml:space="preserve">No plānošanas līdz pēcākai izvērtēšanai</t>
  </si>
  <si>
    <t xml:space="preserve">Galvenais tiesnesis (GT)</t>
  </si>
  <si>
    <t xml:space="preserve">Sacensību tiesāšanas procesa vadība</t>
  </si>
  <si>
    <t xml:space="preserve">Tiesnešu komanda, tiesāšanas sistēma, trases apstiprināšana, protesti, lēmumi, sacensību apturēšana / atjaunošana</t>
  </si>
  <si>
    <t xml:space="preserve">Īpaši pēdējās nedēļās un sacensību dienā</t>
  </si>
  <si>
    <t xml:space="preserve">Galvenais sekretārs (GS)</t>
  </si>
  <si>
    <t xml:space="preserve">Dalībnieku un rezultātu administrēšana</t>
  </si>
  <si>
    <t xml:space="preserve">Pieteikumi, starta protokols, rezultāti, dokumenti, BIB, publikācijas, protokoli</t>
  </si>
  <si>
    <t xml:space="preserve">No pieteikšanās līdz rezultātu arhīvam</t>
  </si>
  <si>
    <t xml:space="preserve">Trases dizainers / tehniskais atbildīgais</t>
  </si>
  <si>
    <t xml:space="preserve">Trases tehniskā sagatavošana</t>
  </si>
  <si>
    <t xml:space="preserve">Vārtu shēma, trases uzstādīšana, tehniskās pārbaudes</t>
  </si>
  <si>
    <t xml:space="preserve">Atkarībā no sacensību līmeņa</t>
  </si>
  <si>
    <t xml:space="preserve">Tehniskais / rezultātu sistēmas atbildīgais</t>
  </si>
  <si>
    <t xml:space="preserve">Laika un rezultātu sistēmas</t>
  </si>
  <si>
    <t xml:space="preserve">RaceGorilla, starta/finiša sistēma, rezerves risinājums</t>
  </si>
  <si>
    <t xml:space="preserve">Pirms sacensībām un sacensību laikā</t>
  </si>
  <si>
    <t xml:space="preserve">Drošības / glābšanas koordinators</t>
  </si>
  <si>
    <t xml:space="preserve">Sportistu drošība</t>
  </si>
  <si>
    <t xml:space="preserve">Glābēji, ekipējums, pozīcijas, incidentu plāns, pirmā palīdzība</t>
  </si>
  <si>
    <t xml:space="preserve">Plānošanā un sacensību dienā</t>
  </si>
  <si>
    <t xml:space="preserve">Komunikācijas / mediju atbildīgais</t>
  </si>
  <si>
    <t xml:space="preserve">Publiskā komunikācija</t>
  </si>
  <si>
    <t xml:space="preserve">Sociālie tīkli, foto/video, komentētājs, tiešraide, preses informācija</t>
  </si>
  <si>
    <t xml:space="preserve">Īpaši 1–3 mēnešus pirms un sacensību laikā</t>
  </si>
  <si>
    <t xml:space="preserve">Brīvprātīgo koordinators</t>
  </si>
  <si>
    <t xml:space="preserve">Brīvprātīgo darbs</t>
  </si>
  <si>
    <t xml:space="preserve">Pienākumi, grafiks, instrukcijas, komunikācija</t>
  </si>
  <si>
    <t xml:space="preserve">1–3 mēnešus pirms un sacensību dienā</t>
  </si>
  <si>
    <t xml:space="preserve">Kategorija</t>
  </si>
  <si>
    <t xml:space="preserve">Pozīcija</t>
  </si>
  <si>
    <t xml:space="preserve">Daudzums</t>
  </si>
  <si>
    <t xml:space="preserve">Rezerves daudzums</t>
  </si>
  <si>
    <t xml:space="preserve">Pārbaudīt</t>
  </si>
  <si>
    <t xml:space="preserve">Telts / telpa</t>
  </si>
  <si>
    <t xml:space="preserve">Vieta, stiprinājumi</t>
  </si>
  <si>
    <t xml:space="preserve">GO</t>
  </si>
  <si>
    <t xml:space="preserve">Galdi</t>
  </si>
  <si>
    <t xml:space="preserve">Stabilitāte</t>
  </si>
  <si>
    <t xml:space="preserve">Krēsli</t>
  </si>
  <si>
    <t xml:space="preserve">Dators</t>
  </si>
  <si>
    <t xml:space="preserve">Darbojas / uzlāde</t>
  </si>
  <si>
    <t xml:space="preserve">GS</t>
  </si>
  <si>
    <t xml:space="preserve">Printeris</t>
  </si>
  <si>
    <t xml:space="preserve">Drukas tests</t>
  </si>
  <si>
    <t xml:space="preserve">Papīrs / formas</t>
  </si>
  <si>
    <t xml:space="preserve">+ rezerves</t>
  </si>
  <si>
    <t xml:space="preserve">Pildspalvas / zīmuļi</t>
  </si>
  <si>
    <t xml:space="preserve">Pietiek visiem</t>
  </si>
  <si>
    <t xml:space="preserve">Mapes</t>
  </si>
  <si>
    <t xml:space="preserve">Tiesnešiem / sekretariātam</t>
  </si>
  <si>
    <t xml:space="preserve">Laika mērīšana</t>
  </si>
  <si>
    <t xml:space="preserve">RaceGorilla</t>
  </si>
  <si>
    <t xml:space="preserve">Pilns tests</t>
  </si>
  <si>
    <t xml:space="preserve">Tehniskais</t>
  </si>
  <si>
    <t xml:space="preserve">Starta sistēma</t>
  </si>
  <si>
    <t xml:space="preserve">Finiša sistēma</t>
  </si>
  <si>
    <t xml:space="preserve">Hronometri</t>
  </si>
  <si>
    <t xml:space="preserve">Vismaz 6 pēc vietējās vadlīnijas</t>
  </si>
  <si>
    <t xml:space="preserve">GT/GS</t>
  </si>
  <si>
    <t xml:space="preserve">Rācijas</t>
  </si>
  <si>
    <t xml:space="preserve">Visām pozīcijām + rezerves</t>
  </si>
  <si>
    <t xml:space="preserve">GT</t>
  </si>
  <si>
    <t xml:space="preserve">Lādētāji / USB</t>
  </si>
  <si>
    <t xml:space="preserve">Uzlādes iespējas</t>
  </si>
  <si>
    <t xml:space="preserve">Powerbank</t>
  </si>
  <si>
    <t xml:space="preserve">Rezerves</t>
  </si>
  <si>
    <t xml:space="preserve">Vārtu komplekti</t>
  </si>
  <si>
    <t xml:space="preserve">Pilns komplekts + rezerves</t>
  </si>
  <si>
    <t xml:space="preserve">Trases atbildīgais</t>
  </si>
  <si>
    <t xml:space="preserve">Norobežošanas lente</t>
  </si>
  <si>
    <t xml:space="preserve">Trase / sekretariāts</t>
  </si>
  <si>
    <t xml:space="preserve">Glābšanas ekipējums</t>
  </si>
  <si>
    <t xml:space="preserve">Pilna pārbaude</t>
  </si>
  <si>
    <t xml:space="preserve">Drošības koordinators</t>
  </si>
  <si>
    <t xml:space="preserve">220V pieslēgums</t>
  </si>
  <si>
    <t xml:space="preserve">Slodze / drošība</t>
  </si>
  <si>
    <t xml:space="preserve">Pagarinātāji / sadalītāji</t>
  </si>
  <si>
    <t xml:space="preserve">Visas darba vietas</t>
  </si>
  <si>
    <t xml:space="preserve">Ģenerators</t>
  </si>
  <si>
    <t xml:space="preserve">Degviela / testa darbināšana</t>
  </si>
  <si>
    <t xml:space="preserve">BIB numuri</t>
  </si>
  <si>
    <t xml:space="preserve">Katram + rezerves</t>
  </si>
  <si>
    <t xml:space="preserve">Info board</t>
  </si>
  <si>
    <t xml:space="preserve">Programma, nolikums, starts, QR</t>
  </si>
  <si>
    <t xml:space="preserve">GO/GS</t>
  </si>
  <si>
    <t xml:space="preserve">Atbalstītāju baneri</t>
  </si>
  <si>
    <t xml:space="preserve">Pilns sponsoru komplekts</t>
  </si>
  <si>
    <t xml:space="preserve">Kausi / medaļas</t>
  </si>
  <si>
    <t xml:space="preserve">Pēc kategorijām</t>
  </si>
  <si>
    <t xml:space="preserve">Diplomi</t>
  </si>
  <si>
    <t xml:space="preserve">Rezerves eksemplāri</t>
  </si>
  <si>
    <t xml:space="preserve">Pjedestāls</t>
  </si>
  <si>
    <t xml:space="preserve">Stabilitāte / novietojums</t>
  </si>
  <si>
    <t xml:space="preserve">Higiēna</t>
  </si>
  <si>
    <t xml:space="preserve">WC / roku mazgāšana</t>
  </si>
  <si>
    <t xml:space="preserve">Pieejamība / uzkopšana</t>
  </si>
  <si>
    <t xml:space="preserve">Atkritumi</t>
  </si>
  <si>
    <t xml:space="preserve">Atkritumu maisi / tvertnes</t>
  </si>
  <si>
    <t xml:space="preserve">Periods</t>
  </si>
  <si>
    <t xml:space="preserve">Galvenie mērķi</t>
  </si>
  <si>
    <t xml:space="preserve">Kontroles punkts</t>
  </si>
  <si>
    <t xml:space="preserve">Rezultāts / dokuments</t>
  </si>
  <si>
    <t xml:space="preserve">9–12 mēn.</t>
  </si>
  <si>
    <t xml:space="preserve">Datums, vieta, koncepcija, budžeta sākums</t>
  </si>
  <si>
    <t xml:space="preserve">GO komanda izveidota</t>
  </si>
  <si>
    <t xml:space="preserve">Pasākuma koncepcija + kalendārs</t>
  </si>
  <si>
    <t xml:space="preserve">6–9 mēn.</t>
  </si>
  <si>
    <t xml:space="preserve">Sponsori, nolikums, reģistrācija, tiesnešu kodols</t>
  </si>
  <si>
    <t xml:space="preserve">Galvenie partneri uzrunāti</t>
  </si>
  <si>
    <t xml:space="preserve">Nolikuma projekts + sponsoru plāns</t>
  </si>
  <si>
    <t xml:space="preserve">3–6 mēn.</t>
  </si>
  <si>
    <t xml:space="preserve">Komunikācija, brīvprātīgie, loģistika, drošība</t>
  </si>
  <si>
    <t xml:space="preserve">Būtiskie resursi rezervēti</t>
  </si>
  <si>
    <t xml:space="preserve">Detalizēts projekta plāns</t>
  </si>
  <si>
    <t xml:space="preserve">1–3 mēn.</t>
  </si>
  <si>
    <t xml:space="preserve">Dalībnieki, personāls, tehnika, reklāma</t>
  </si>
  <si>
    <t xml:space="preserve">Kapacitāte un personāls kontrolēti</t>
  </si>
  <si>
    <t xml:space="preserve">Operatīvā sagatavošana</t>
  </si>
  <si>
    <t xml:space="preserve">2–4 nedēļas</t>
  </si>
  <si>
    <t xml:space="preserve">Pēdējās rezervācijas un materiāli</t>
  </si>
  <si>
    <t xml:space="preserve">Visas kritiskās pozīcijas nodrošinātas</t>
  </si>
  <si>
    <t xml:space="preserve">Gatavības pārbaude</t>
  </si>
  <si>
    <t xml:space="preserve">2–3 dienas</t>
  </si>
  <si>
    <t xml:space="preserve">Starta protokols, drukas materiāli, tehnika</t>
  </si>
  <si>
    <t xml:space="preserve">Provizoriskais protokols pārbaudīts</t>
  </si>
  <si>
    <t xml:space="preserve">Gatavības pakete</t>
  </si>
  <si>
    <t xml:space="preserve">24–20 h</t>
  </si>
  <si>
    <t xml:space="preserve">Galīgais protokols un programma</t>
  </si>
  <si>
    <t xml:space="preserve">Dokumenti izsūtīti</t>
  </si>
  <si>
    <t xml:space="preserve">Galīgā sacensību pakete</t>
  </si>
  <si>
    <t xml:space="preserve">1 diena</t>
  </si>
  <si>
    <t xml:space="preserve">Trase, sekretariāts, tiesneši, drošība</t>
  </si>
  <si>
    <t xml:space="preserve">Pilns tehniskais tests</t>
  </si>
  <si>
    <t xml:space="preserve">Norises vieta gatava</t>
  </si>
  <si>
    <t xml:space="preserve">Sacensību diena</t>
  </si>
  <si>
    <t xml:space="preserve">Vadība, tiesāšana, rezultāti, komunikācija</t>
  </si>
  <si>
    <t xml:space="preserve">Kontroles punkti visas dienas laikā</t>
  </si>
  <si>
    <t xml:space="preserve">Oficiālie rezultāti</t>
  </si>
  <si>
    <t xml:space="preserve">1–14 dienas pēc</t>
  </si>
  <si>
    <t xml:space="preserve">Finanses, arhīvs, mediji, debrief</t>
  </si>
  <si>
    <t xml:space="preserve">Noslēguma izvērtējums</t>
  </si>
  <si>
    <t xml:space="preserve">Uzlabojumu saraksts nākamajam gadam</t>
  </si>
  <si>
    <t xml:space="preserve">Piemērs</t>
  </si>
  <si>
    <t xml:space="preserve">Izmantojam checklist</t>
  </si>
  <si>
    <t xml:space="preserve">Ko var izlaist / vienkāršot</t>
  </si>
  <si>
    <t xml:space="preserve">Ko obligāti nedrīkst izlaist</t>
  </si>
  <si>
    <t xml:space="preserve">L1 – vietējās / kluba</t>
  </si>
  <si>
    <t xml:space="preserve">Kluba sacensības, neliels dalībnieku skaits</t>
  </si>
  <si>
    <t xml:space="preserve">Pamatchecklist</t>
  </si>
  <si>
    <t xml:space="preserve">Starptautiskā komunikācija, akreditācija, VIP, translācija u.c.</t>
  </si>
  <si>
    <t xml:space="preserve">Drošība, trase, tiesāšana, rezultāti, dalībnieku informācija, inventārs</t>
  </si>
  <si>
    <t xml:space="preserve">L2 – Latvijas</t>
  </si>
  <si>
    <t xml:space="preserve">Latvijas kauss / čempionāts</t>
  </si>
  <si>
    <t xml:space="preserve">Master + L2 = Y</t>
  </si>
  <si>
    <t xml:space="preserve">Daļa starptautisko moduļu</t>
  </si>
  <si>
    <t xml:space="preserve">Tiesneši, sekretariāts, drošība, nolikums, rezultāti, komunikācija</t>
  </si>
  <si>
    <t xml:space="preserve">L3 – starptautiskās</t>
  </si>
  <si>
    <t xml:space="preserve">Starptautisks junioru / klubu pasākums</t>
  </si>
  <si>
    <t xml:space="preserve">Master + L3 = Y</t>
  </si>
  <si>
    <t xml:space="preserve">Tikai specifiski lielo pasākumu moduļi, ja nav vajadzīgi</t>
  </si>
  <si>
    <t xml:space="preserve">Starptautiskā komunikācija, dalībnieku loģistika, drošība, rezultāti, tehniskais nodrošinājums</t>
  </si>
  <si>
    <t xml:space="preserve">L4 – lielas / ECA-ICF</t>
  </si>
  <si>
    <t xml:space="preserve">Liela starptautiska sacensība</t>
  </si>
  <si>
    <t xml:space="preserve">Visa Master + L4 = Y</t>
  </si>
  <si>
    <t xml:space="preserve">Praktiski nekas no kritiskā</t>
  </si>
  <si>
    <t xml:space="preserve">Pilna organizācijas, drošības, tehniskā, mediju, akreditācijas, sponsoru un loģistikas sistēma</t>
  </si>
  <si>
    <t xml:space="preserve">Punkts</t>
  </si>
  <si>
    <t xml:space="preserve">Saturs</t>
  </si>
  <si>
    <t xml:space="preserve">Mērķis</t>
  </si>
  <si>
    <t xml:space="preserve">Viens universāls kontrolsaraksts, kuru var izmantot no kluba sacensībām līdz lielai starptautiskai sacensībai.</t>
  </si>
  <si>
    <t xml:space="preserve">Kā lietot</t>
  </si>
  <si>
    <t xml:space="preserve">Filtrēt MASTER CHECKLIST pēc L1/L2/L3/L4 kolonnas. Uzdevumi ar Y ir attiecīgajam līmenim paredzēti.</t>
  </si>
  <si>
    <t xml:space="preserve">Katram uzdevumam piešķirt atbildīgo, termiņu un statusu. Pēc tam checklist var izmantot kā projekta vadības instrumentu.</t>
  </si>
  <si>
    <t xml:space="preserve">Avots – organizatoru vadlīnijas</t>
  </si>
  <si>
    <t xml:space="preserve">Pievienotajā dokumentā detalizēti aprakstīti GO, GT un GS pienākumi pirms sacensībām, sacensību dienā un pēc sacensībām; tajā uzsvērts nolikums, programmas, pieteikumi, starta protokols, tiesneši, sekretariāta ekipējums, rezultāti, protesti, apbalvošana un pēc-sacensību izvērtējums.</t>
  </si>
  <si>
    <t xml:space="preserve">Avots – mobilitātes novērojums</t>
  </si>
  <si>
    <t xml:space="preserve">Pēc lietotāja apraksta ECA Junior Slalom Cup Roudnicē: sacensību plānošanu sāka 9–12 mēnešus iepriekš; tika uzsvērti dalībnieku limiti, atbalstītāju piesaiste un checklist nozīme.</t>
  </si>
  <si>
    <t xml:space="preserve">Svarīgi</t>
  </si>
  <si>
    <t xml:space="preserve">Šis Excel ir darba versija projekta ietvaros. Starptautisku / ECA / ICF sacensību gadījumā konkrētās prasības, termiņi un oficiālie dokumenti jāsalīdzina ar attiecīgās sacensības noteikumiem un organizatora prasībām.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</si>
</sst>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dd\.mm\.yyyy"/>
    <numFmt numFmtId="167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2"/>
      <name val="Cambria"/>
      <family val="0"/>
      <charset val="1"/>
    </font>
    <font>
      <b val="true"/>
      <sz val="14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6"/>
      <name val="Cambria"/>
      <family val="0"/>
      <charset val="1"/>
    </font>
    <font>
      <i val="true"/>
      <sz val="11"/>
      <color rgb="FF666666"/>
      <name val="Cambria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AF7"/>
        <bgColor rgb="FFC6EFC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/>
      <right/>
      <top/>
      <bottom style="thin">
        <color rgb="FF66666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MasterChecklist" displayName="MasterChecklist" ref="A1:O119" headerRowCount="1" totalsRowCount="0" totalsRowShown="0">
  <autoFilter ref="A1:O119"/>
  <tableColumns count="15">
    <tableColumn id="1" name="ID"/>
    <tableColumn id="2" name="Fāze"/>
    <tableColumn id="3" name="Termiņš / laiks"/>
    <tableColumn id="4" name="Joma"/>
    <tableColumn id="5" name="Darba uzdevums"/>
    <tableColumn id="6" name="L1 Vietējās"/>
    <tableColumn id="7" name="L2 Latvijas"/>
    <tableColumn id="8" name="L3 Starptautiskās"/>
    <tableColumn id="9" name="L4 Lielas / ECA-ICF"/>
    <tableColumn id="10" name="Atbildīgais"/>
    <tableColumn id="11" name="Prioritāte"/>
    <tableColumn id="12" name="Statuss"/>
    <tableColumn id="13" name="Termiņš"/>
    <tableColumn id="14" name="Izpildīts"/>
    <tableColumn id="15" name="Piezīme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27"/>
    <col collapsed="false" customWidth="true" hidden="false" outlineLevel="0" max="3" min="3" style="1" width="18"/>
    <col collapsed="false" customWidth="true" hidden="false" outlineLevel="0" max="5" min="4" style="1" width="15"/>
    <col collapsed="false" customWidth="true" hidden="false" outlineLevel="0" max="6" min="6" style="1" width="18"/>
    <col collapsed="false" customWidth="true" hidden="false" outlineLevel="0" max="8" min="7" style="1" width="15"/>
    <col collapsed="false" customWidth="true" hidden="true" outlineLevel="0" max="12" min="10" style="1" width="13"/>
  </cols>
  <sheetData>
    <row r="1" customFormat="false" ht="31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5" hidden="false" customHeight="true" outlineLevel="0" collapsed="false">
      <c r="J2" s="3" t="s">
        <v>1</v>
      </c>
      <c r="K2" s="3" t="s">
        <v>2</v>
      </c>
      <c r="L2" s="3" t="s">
        <v>3</v>
      </c>
    </row>
    <row r="3" customFormat="false" ht="68.25" hidden="false" customHeight="true" outlineLevel="0" collapsed="false">
      <c r="A3" s="4" t="s">
        <v>4</v>
      </c>
      <c r="B3" s="5" t="s">
        <v>5</v>
      </c>
      <c r="J3" s="1" t="s">
        <v>6</v>
      </c>
      <c r="K3" s="1" t="s">
        <v>7</v>
      </c>
      <c r="L3" s="6" t="s">
        <v>8</v>
      </c>
    </row>
    <row r="4" customFormat="false" ht="108.75" hidden="false" customHeight="true" outlineLevel="0" collapsed="false">
      <c r="J4" s="1" t="s">
        <v>5</v>
      </c>
      <c r="K4" s="1" t="s">
        <v>9</v>
      </c>
      <c r="L4" s="6" t="s">
        <v>10</v>
      </c>
    </row>
    <row r="5" customFormat="false" ht="81.75" hidden="false" customHeight="true" outlineLevel="0" collapsed="false">
      <c r="A5" s="7" t="s">
        <v>11</v>
      </c>
      <c r="B5" s="8" t="str">
        <f aca="false">IFERROR(VLOOKUP(B3,$J$3:$L$6,2,FALSE()),"")</f>
        <v>Latvijas līmeņa sacensības</v>
      </c>
      <c r="C5" s="8"/>
      <c r="D5" s="8"/>
      <c r="E5" s="8"/>
      <c r="F5" s="8"/>
      <c r="G5" s="8"/>
      <c r="H5" s="8"/>
      <c r="J5" s="1" t="s">
        <v>12</v>
      </c>
      <c r="K5" s="1" t="s">
        <v>13</v>
      </c>
      <c r="L5" s="6" t="s">
        <v>14</v>
      </c>
    </row>
    <row r="6" customFormat="false" ht="108.75" hidden="false" customHeight="true" outlineLevel="0" collapsed="false">
      <c r="J6" s="1" t="s">
        <v>15</v>
      </c>
      <c r="K6" s="1" t="s">
        <v>16</v>
      </c>
      <c r="L6" s="6" t="s">
        <v>17</v>
      </c>
    </row>
    <row r="7" customFormat="false" ht="19.5" hidden="false" customHeight="true" outlineLevel="0" collapsed="false">
      <c r="A7" s="9" t="s">
        <v>18</v>
      </c>
      <c r="B7" s="10"/>
      <c r="C7" s="9" t="s">
        <v>19</v>
      </c>
      <c r="D7" s="10"/>
      <c r="E7" s="9" t="s">
        <v>20</v>
      </c>
      <c r="F7" s="10"/>
      <c r="G7" s="9" t="s">
        <v>21</v>
      </c>
      <c r="H7" s="10"/>
    </row>
    <row r="8" customFormat="false" ht="15" hidden="false" customHeight="true" outlineLevel="0" collapsed="false">
      <c r="B8" s="11" t="n">
        <f aca="false">COUNTIF(CHOOSE(MATCH($B$3,{"L1","L2","L3","L4"},0),'MASTER CHECKLIST'!$F$2:$F$119,'MASTER CHECKLIST'!$G$2:$G$119,'MASTER CHECKLIST'!$H$2:$H$119,'MASTER CHECKLIST'!$I$2:$I$119),"Y")</f>
        <v>96</v>
      </c>
      <c r="D8" s="11" t="n">
        <f aca="false">COUNTIFS(CHOOSE(MATCH($B$3,{"L1","L2","L3","L4"},0),'MASTER CHECKLIST'!$F$2:$F$119,'MASTER CHECKLIST'!$G$2:$G$119,'MASTER CHECKLIST'!$H$2:$H$119,'MASTER CHECKLIST'!$I$2:$I$119),"Y",'MASTER CHECKLIST'!$L$2:$L$119,"Izpildīts")</f>
        <v>0</v>
      </c>
      <c r="F8" s="11" t="n">
        <f aca="false">B8-D8</f>
        <v>96</v>
      </c>
      <c r="H8" s="11" t="n">
        <f aca="false">COUNTIFS(CHOOSE(MATCH($B$3,{"L1","L2","L3","L4"},0),'MASTER CHECKLIST'!$F$2:$F$119,'MASTER CHECKLIST'!$G$2:$G$119,'MASTER CHECKLIST'!$H$2:$H$119,'MASTER CHECKLIST'!$I$2:$I$119),"Y",'MASTER CHECKLIST'!$K$2:$K$119,"A*")</f>
        <v>96</v>
      </c>
    </row>
    <row r="10" customFormat="false" ht="15" hidden="false" customHeight="true" outlineLevel="0" collapsed="false">
      <c r="A10" s="4" t="s">
        <v>22</v>
      </c>
    </row>
    <row r="11" customFormat="false" ht="15" hidden="false" customHeight="true" outlineLevel="0" collapsed="false">
      <c r="A11" s="12" t="s">
        <v>23</v>
      </c>
      <c r="B11" s="12"/>
      <c r="C11" s="12"/>
      <c r="D11" s="12"/>
      <c r="E11" s="12"/>
      <c r="F11" s="12"/>
      <c r="G11" s="12"/>
      <c r="H11" s="12"/>
    </row>
    <row r="12" customFormat="false" ht="15" hidden="false" customHeight="true" outlineLevel="0" collapsed="false">
      <c r="A12" s="12" t="s">
        <v>24</v>
      </c>
      <c r="B12" s="12"/>
      <c r="C12" s="12"/>
      <c r="D12" s="12"/>
      <c r="E12" s="12"/>
      <c r="F12" s="12"/>
      <c r="G12" s="12"/>
      <c r="H12" s="12"/>
    </row>
    <row r="13" customFormat="false" ht="15" hidden="false" customHeight="true" outlineLevel="0" collapsed="false">
      <c r="A13" s="12" t="s">
        <v>25</v>
      </c>
      <c r="B13" s="12"/>
      <c r="C13" s="12"/>
      <c r="D13" s="12"/>
      <c r="E13" s="12"/>
      <c r="F13" s="12"/>
      <c r="G13" s="12"/>
      <c r="H13" s="12"/>
    </row>
    <row r="14" customFormat="false" ht="15" hidden="false" customHeight="true" outlineLevel="0" collapsed="false">
      <c r="A14" s="12" t="s">
        <v>26</v>
      </c>
      <c r="B14" s="12"/>
      <c r="C14" s="12"/>
      <c r="D14" s="12"/>
      <c r="E14" s="12"/>
      <c r="F14" s="12"/>
      <c r="G14" s="12"/>
      <c r="H14" s="12"/>
    </row>
    <row r="15" customFormat="false" ht="15" hidden="false" customHeight="true" outlineLevel="0" collapsed="false">
      <c r="A15" s="12" t="s">
        <v>27</v>
      </c>
      <c r="B15" s="12"/>
      <c r="C15" s="12"/>
      <c r="D15" s="12"/>
      <c r="E15" s="12"/>
      <c r="F15" s="12"/>
      <c r="G15" s="12"/>
      <c r="H15" s="12"/>
    </row>
    <row r="18" customFormat="false" ht="15" hidden="false" customHeight="true" outlineLevel="0" collapsed="false">
      <c r="A18" s="4" t="s">
        <v>28</v>
      </c>
    </row>
    <row r="19" customFormat="false" ht="15" hidden="false" customHeight="true" outlineLevel="0" collapsed="false">
      <c r="A19" s="1" t="s">
        <v>6</v>
      </c>
      <c r="B19" s="7" t="s">
        <v>7</v>
      </c>
      <c r="C19" s="12" t="s">
        <v>8</v>
      </c>
      <c r="D19" s="12"/>
      <c r="E19" s="12"/>
      <c r="F19" s="12"/>
      <c r="G19" s="12"/>
      <c r="H19" s="12"/>
    </row>
    <row r="20" customFormat="false" ht="15" hidden="false" customHeight="true" outlineLevel="0" collapsed="false">
      <c r="A20" s="1" t="s">
        <v>5</v>
      </c>
      <c r="B20" s="7" t="s">
        <v>9</v>
      </c>
      <c r="C20" s="12" t="s">
        <v>10</v>
      </c>
      <c r="D20" s="12"/>
      <c r="E20" s="12"/>
      <c r="F20" s="12"/>
      <c r="G20" s="12"/>
      <c r="H20" s="12"/>
    </row>
    <row r="21" customFormat="false" ht="15" hidden="false" customHeight="true" outlineLevel="0" collapsed="false">
      <c r="A21" s="1" t="s">
        <v>12</v>
      </c>
      <c r="B21" s="7" t="s">
        <v>13</v>
      </c>
      <c r="C21" s="12" t="s">
        <v>14</v>
      </c>
      <c r="D21" s="12"/>
      <c r="E21" s="12"/>
      <c r="F21" s="12"/>
      <c r="G21" s="12"/>
      <c r="H21" s="12"/>
    </row>
    <row r="22" customFormat="false" ht="15" hidden="false" customHeight="true" outlineLevel="0" collapsed="false">
      <c r="A22" s="1" t="s">
        <v>15</v>
      </c>
      <c r="B22" s="7" t="s">
        <v>16</v>
      </c>
      <c r="C22" s="12" t="s">
        <v>17</v>
      </c>
      <c r="D22" s="12"/>
      <c r="E22" s="12"/>
      <c r="F22" s="12"/>
      <c r="G22" s="12"/>
      <c r="H22" s="12"/>
    </row>
    <row r="25" customFormat="false" ht="15" hidden="false" customHeight="true" outlineLevel="0" collapsed="false">
      <c r="A25" s="13" t="s">
        <v>29</v>
      </c>
      <c r="B25" s="13"/>
      <c r="C25" s="13"/>
      <c r="D25" s="13"/>
      <c r="E25" s="13"/>
      <c r="F25" s="13"/>
      <c r="G25" s="13"/>
      <c r="H25" s="13"/>
    </row>
    <row r="26" customFormat="false" ht="15" hidden="false" customHeight="true" outlineLevel="0" collapsed="false">
      <c r="A26" s="13"/>
      <c r="B26" s="13"/>
      <c r="C26" s="13"/>
      <c r="D26" s="13"/>
      <c r="E26" s="13"/>
      <c r="F26" s="13"/>
      <c r="G26" s="13"/>
      <c r="H26" s="13"/>
    </row>
  </sheetData>
  <mergeCells count="12">
    <mergeCell ref="A1:H1"/>
    <mergeCell ref="B5:H5"/>
    <mergeCell ref="A11:H11"/>
    <mergeCell ref="A12:H12"/>
    <mergeCell ref="A13:H13"/>
    <mergeCell ref="A14:H14"/>
    <mergeCell ref="A15:H15"/>
    <mergeCell ref="C19:H19"/>
    <mergeCell ref="C20:H20"/>
    <mergeCell ref="C21:H21"/>
    <mergeCell ref="C22:H22"/>
    <mergeCell ref="A25:H26"/>
  </mergeCells>
  <dataValidations count="1">
    <dataValidation allowBlank="false" errorStyle="stop" operator="between" showDropDown="false" showErrorMessage="false" showInputMessage="false" sqref="B3" type="list">
      <formula1>"L1,L2,L3,L4"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5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62"/>
    <col collapsed="false" customWidth="true" hidden="false" outlineLevel="0" max="7" min="6" style="1" width="12"/>
    <col collapsed="false" customWidth="true" hidden="false" outlineLevel="0" max="8" min="8" style="1" width="16"/>
    <col collapsed="false" customWidth="true" hidden="false" outlineLevel="0" max="9" min="9" style="1" width="18"/>
    <col collapsed="false" customWidth="true" hidden="false" outlineLevel="0" max="10" min="10" style="1" width="20"/>
    <col collapsed="false" customWidth="true" hidden="false" outlineLevel="0" max="11" min="11" style="1" width="12"/>
    <col collapsed="false" customWidth="true" hidden="false" outlineLevel="0" max="12" min="12" style="1" width="16"/>
    <col collapsed="false" customWidth="true" hidden="false" outlineLevel="0" max="13" min="13" style="1" width="14"/>
    <col collapsed="false" customWidth="true" hidden="false" outlineLevel="0" max="14" min="14" style="1" width="12"/>
    <col collapsed="false" customWidth="true" hidden="false" outlineLevel="0" max="15" min="15" style="1" width="35"/>
    <col collapsed="false" customWidth="true" hidden="true" outlineLevel="0" max="17" min="17" style="0" width="13"/>
  </cols>
  <sheetData>
    <row r="1" customFormat="false" ht="21.75" hidden="false" customHeight="true" outlineLevel="0" collapsed="false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customFormat="false" ht="17.25" hidden="false" customHeight="true" outlineLevel="0" collapsed="false">
      <c r="A2" s="1" t="s">
        <v>31</v>
      </c>
      <c r="B2" s="15" t="str">
        <f aca="false">START!B3</f>
        <v>L2</v>
      </c>
      <c r="C2" s="15"/>
    </row>
    <row r="3" customFormat="false" ht="15" hidden="false" customHeight="true" outlineLevel="0" collapsed="false">
      <c r="A3" s="16" t="s">
        <v>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customFormat="false" ht="27.75" hidden="false" customHeight="true" outlineLevel="0" collapsed="false">
      <c r="A4" s="17" t="s">
        <v>33</v>
      </c>
      <c r="B4" s="17" t="s">
        <v>34</v>
      </c>
      <c r="C4" s="17" t="s">
        <v>35</v>
      </c>
      <c r="D4" s="17" t="s">
        <v>36</v>
      </c>
      <c r="E4" s="17" t="s">
        <v>37</v>
      </c>
      <c r="F4" s="17" t="s">
        <v>38</v>
      </c>
      <c r="G4" s="17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7" t="s">
        <v>45</v>
      </c>
      <c r="N4" s="17" t="s">
        <v>46</v>
      </c>
      <c r="O4" s="17" t="s">
        <v>47</v>
      </c>
    </row>
    <row r="5" customFormat="false" ht="15" hidden="false" customHeight="true" outlineLevel="0" collapsed="false">
      <c r="A5" s="1" t="n">
        <f aca="false">IF($Q5="",IF(AND(ROW()=5,START!$B$8=0),"Šim līmenim nav aktivizētu uzdevumu",""),INDEX('MASTER CHECKLIST'!A:A,$Q5))</f>
        <v>1</v>
      </c>
      <c r="B5" s="1" t="str">
        <f aca="false">IF($Q5="","",INDEX('MASTER CHECKLIST'!B:B,$Q5))</f>
        <v>1. Plānošana</v>
      </c>
      <c r="C5" s="1" t="str">
        <f aca="false">IF($Q5="","",INDEX('MASTER CHECKLIST'!C:C,$Q5))</f>
        <v>9–12 mēn. pirms</v>
      </c>
      <c r="D5" s="1" t="str">
        <f aca="false">IF($Q5="","",INDEX('MASTER CHECKLIST'!D:D,$Q5))</f>
        <v>Sacensību koncepcija</v>
      </c>
      <c r="E5" s="1" t="str">
        <f aca="false">IF($Q5="","",INDEX('MASTER CHECKLIST'!E:E,$Q5))</f>
        <v>Definēt sacensību mērķi, formātu, disciplīnas un aptuveno dalībnieku loku</v>
      </c>
      <c r="F5" s="1" t="str">
        <f aca="false">IF($Q5="","",INDEX('MASTER CHECKLIST'!F:F,$Q5))</f>
        <v>Y</v>
      </c>
      <c r="G5" s="1" t="str">
        <f aca="false">IF($Q5="","",INDEX('MASTER CHECKLIST'!G:G,$Q5))</f>
        <v>Y</v>
      </c>
      <c r="H5" s="1" t="str">
        <f aca="false">IF($Q5="","",INDEX('MASTER CHECKLIST'!H:H,$Q5))</f>
        <v>Y</v>
      </c>
      <c r="I5" s="1" t="str">
        <f aca="false">IF($Q5="","",INDEX('MASTER CHECKLIST'!I:I,$Q5))</f>
        <v>Y</v>
      </c>
      <c r="J5" s="1" t="n">
        <f aca="false">IF($Q5="","",INDEX('MASTER CHECKLIST'!J:J,$Q5))</f>
        <v>0</v>
      </c>
      <c r="K5" s="1" t="str">
        <f aca="false">IF($Q5="","",INDEX('MASTER CHECKLIST'!K:K,$Q5))</f>
        <v>A</v>
      </c>
      <c r="L5" s="1" t="str">
        <f aca="false">IF($Q5="","",INDEX('MASTER CHECKLIST'!L:L,$Q5))</f>
        <v>Nav sākts</v>
      </c>
      <c r="M5" s="18" t="n">
        <f aca="false">IF($Q5="","",INDEX('MASTER CHECKLIST'!M:M,$Q5))</f>
        <v>0</v>
      </c>
      <c r="N5" s="1" t="n">
        <f aca="false">IF($Q5="","",INDEX('MASTER CHECKLIST'!N:N,$Q5))</f>
        <v>0</v>
      </c>
      <c r="O5" s="1" t="n">
        <f aca="false">IF($Q5="","",INDEX('MASTER CHECKLIST'!O:O,$Q5))</f>
        <v>0</v>
      </c>
      <c r="Q5" s="0" t="n">
        <f aca="false">IFERROR(SMALL('MASTER CHECKLIST'!$Q$2:$Q$119,ROW()-4),"")</f>
        <v>2</v>
      </c>
    </row>
    <row r="6" customFormat="false" ht="15" hidden="false" customHeight="false" outlineLevel="0" collapsed="false">
      <c r="A6" s="1" t="n">
        <f aca="false">IF($Q6="",IF(AND(ROW()=5,START!$B$8=0),"Šim līmenim nav aktivizētu uzdevumu",""),INDEX('MASTER CHECKLIST'!A:A,$Q6))</f>
        <v>2</v>
      </c>
      <c r="B6" s="1" t="str">
        <f aca="false">IF($Q6="","",INDEX('MASTER CHECKLIST'!B:B,$Q6))</f>
        <v>1. Plānošana</v>
      </c>
      <c r="C6" s="1" t="str">
        <f aca="false">IF($Q6="","",INDEX('MASTER CHECKLIST'!C:C,$Q6))</f>
        <v>9–12 mēn. pirms</v>
      </c>
      <c r="D6" s="1" t="str">
        <f aca="false">IF($Q6="","",INDEX('MASTER CHECKLIST'!D:D,$Q6))</f>
        <v>Kalendārs</v>
      </c>
      <c r="E6" s="1" t="str">
        <f aca="false">IF($Q6="","",INDEX('MASTER CHECKLIST'!E:E,$Q6))</f>
        <v>Izvēlēties datumu un pārbaudīt konfliktus ar valsts / starptautisko kalendāru</v>
      </c>
      <c r="F6" s="1" t="str">
        <f aca="false">IF($Q6="","",INDEX('MASTER CHECKLIST'!F:F,$Q6))</f>
        <v>Y</v>
      </c>
      <c r="G6" s="1" t="str">
        <f aca="false">IF($Q6="","",INDEX('MASTER CHECKLIST'!G:G,$Q6))</f>
        <v>Y</v>
      </c>
      <c r="H6" s="1" t="str">
        <f aca="false">IF($Q6="","",INDEX('MASTER CHECKLIST'!H:H,$Q6))</f>
        <v>Y</v>
      </c>
      <c r="I6" s="1" t="str">
        <f aca="false">IF($Q6="","",INDEX('MASTER CHECKLIST'!I:I,$Q6))</f>
        <v>Y</v>
      </c>
      <c r="J6" s="1" t="n">
        <f aca="false">IF($Q6="","",INDEX('MASTER CHECKLIST'!J:J,$Q6))</f>
        <v>0</v>
      </c>
      <c r="K6" s="1" t="str">
        <f aca="false">IF($Q6="","",INDEX('MASTER CHECKLIST'!K:K,$Q6))</f>
        <v>A</v>
      </c>
      <c r="L6" s="1" t="str">
        <f aca="false">IF($Q6="","",INDEX('MASTER CHECKLIST'!L:L,$Q6))</f>
        <v>Nav sākts</v>
      </c>
      <c r="M6" s="18" t="n">
        <f aca="false">IF($Q6="","",INDEX('MASTER CHECKLIST'!M:M,$Q6))</f>
        <v>0</v>
      </c>
      <c r="N6" s="1" t="n">
        <f aca="false">IF($Q6="","",INDEX('MASTER CHECKLIST'!N:N,$Q6))</f>
        <v>0</v>
      </c>
      <c r="O6" s="1" t="n">
        <f aca="false">IF($Q6="","",INDEX('MASTER CHECKLIST'!O:O,$Q6))</f>
        <v>0</v>
      </c>
      <c r="Q6" s="0" t="n">
        <f aca="false">IFERROR(SMALL('MASTER CHECKLIST'!$Q$2:$Q$119,ROW()-4),"")</f>
        <v>3</v>
      </c>
    </row>
    <row r="7" customFormat="false" ht="15" hidden="false" customHeight="false" outlineLevel="0" collapsed="false">
      <c r="A7" s="1" t="n">
        <f aca="false">IF($Q7="",IF(AND(ROW()=5,START!$B$8=0),"Šim līmenim nav aktivizētu uzdevumu",""),INDEX('MASTER CHECKLIST'!A:A,$Q7))</f>
        <v>3</v>
      </c>
      <c r="B7" s="1" t="str">
        <f aca="false">IF($Q7="","",INDEX('MASTER CHECKLIST'!B:B,$Q7))</f>
        <v>1. Plānošana</v>
      </c>
      <c r="C7" s="1" t="str">
        <f aca="false">IF($Q7="","",INDEX('MASTER CHECKLIST'!C:C,$Q7))</f>
        <v>9–12 mēn. pirms</v>
      </c>
      <c r="D7" s="1" t="str">
        <f aca="false">IF($Q7="","",INDEX('MASTER CHECKLIST'!D:D,$Q7))</f>
        <v>Norises vieta</v>
      </c>
      <c r="E7" s="1" t="str">
        <f aca="false">IF($Q7="","",INDEX('MASTER CHECKLIST'!E:E,$Q7))</f>
        <v>Apstiprināt trasi un rezervēt norises vietu</v>
      </c>
      <c r="F7" s="1" t="str">
        <f aca="false">IF($Q7="","",INDEX('MASTER CHECKLIST'!F:F,$Q7))</f>
        <v>Y</v>
      </c>
      <c r="G7" s="1" t="str">
        <f aca="false">IF($Q7="","",INDEX('MASTER CHECKLIST'!G:G,$Q7))</f>
        <v>Y</v>
      </c>
      <c r="H7" s="1" t="str">
        <f aca="false">IF($Q7="","",INDEX('MASTER CHECKLIST'!H:H,$Q7))</f>
        <v>Y</v>
      </c>
      <c r="I7" s="1" t="str">
        <f aca="false">IF($Q7="","",INDEX('MASTER CHECKLIST'!I:I,$Q7))</f>
        <v>Y</v>
      </c>
      <c r="J7" s="1" t="n">
        <f aca="false">IF($Q7="","",INDEX('MASTER CHECKLIST'!J:J,$Q7))</f>
        <v>0</v>
      </c>
      <c r="K7" s="1" t="str">
        <f aca="false">IF($Q7="","",INDEX('MASTER CHECKLIST'!K:K,$Q7))</f>
        <v>A</v>
      </c>
      <c r="L7" s="1" t="str">
        <f aca="false">IF($Q7="","",INDEX('MASTER CHECKLIST'!L:L,$Q7))</f>
        <v>Nav sākts</v>
      </c>
      <c r="M7" s="18" t="n">
        <f aca="false">IF($Q7="","",INDEX('MASTER CHECKLIST'!M:M,$Q7))</f>
        <v>0</v>
      </c>
      <c r="N7" s="1" t="n">
        <f aca="false">IF($Q7="","",INDEX('MASTER CHECKLIST'!N:N,$Q7))</f>
        <v>0</v>
      </c>
      <c r="O7" s="1" t="n">
        <f aca="false">IF($Q7="","",INDEX('MASTER CHECKLIST'!O:O,$Q7))</f>
        <v>0</v>
      </c>
      <c r="Q7" s="0" t="n">
        <f aca="false">IFERROR(SMALL('MASTER CHECKLIST'!$Q$2:$Q$119,ROW()-4),"")</f>
        <v>4</v>
      </c>
    </row>
    <row r="8" customFormat="false" ht="15" hidden="false" customHeight="false" outlineLevel="0" collapsed="false">
      <c r="A8" s="1" t="n">
        <f aca="false">IF($Q8="",IF(AND(ROW()=5,START!$B$8=0),"Šim līmenim nav aktivizētu uzdevumu",""),INDEX('MASTER CHECKLIST'!A:A,$Q8))</f>
        <v>4</v>
      </c>
      <c r="B8" s="1" t="str">
        <f aca="false">IF($Q8="","",INDEX('MASTER CHECKLIST'!B:B,$Q8))</f>
        <v>1. Plānošana</v>
      </c>
      <c r="C8" s="1" t="str">
        <f aca="false">IF($Q8="","",INDEX('MASTER CHECKLIST'!C:C,$Q8))</f>
        <v>9–12 mēn. pirms</v>
      </c>
      <c r="D8" s="1" t="str">
        <f aca="false">IF($Q8="","",INDEX('MASTER CHECKLIST'!D:D,$Q8))</f>
        <v>Dalībnieku kapacitāte</v>
      </c>
      <c r="E8" s="1" t="str">
        <f aca="false">IF($Q8="","",INDEX('MASTER CHECKLIST'!E:E,$Q8))</f>
        <v>Noteikt maksimālo dalībnieku / komandu skaitu un kapacitātes kritērijus</v>
      </c>
      <c r="F8" s="1" t="n">
        <f aca="false">IF($Q8="","",INDEX('MASTER CHECKLIST'!F:F,$Q8))</f>
        <v>0</v>
      </c>
      <c r="G8" s="1" t="str">
        <f aca="false">IF($Q8="","",INDEX('MASTER CHECKLIST'!G:G,$Q8))</f>
        <v>Y</v>
      </c>
      <c r="H8" s="1" t="str">
        <f aca="false">IF($Q8="","",INDEX('MASTER CHECKLIST'!H:H,$Q8))</f>
        <v>Y</v>
      </c>
      <c r="I8" s="1" t="str">
        <f aca="false">IF($Q8="","",INDEX('MASTER CHECKLIST'!I:I,$Q8))</f>
        <v>Y</v>
      </c>
      <c r="J8" s="1" t="n">
        <f aca="false">IF($Q8="","",INDEX('MASTER CHECKLIST'!J:J,$Q8))</f>
        <v>0</v>
      </c>
      <c r="K8" s="1" t="str">
        <f aca="false">IF($Q8="","",INDEX('MASTER CHECKLIST'!K:K,$Q8))</f>
        <v>A</v>
      </c>
      <c r="L8" s="1" t="str">
        <f aca="false">IF($Q8="","",INDEX('MASTER CHECKLIST'!L:L,$Q8))</f>
        <v>Nav sākts</v>
      </c>
      <c r="M8" s="18" t="n">
        <f aca="false">IF($Q8="","",INDEX('MASTER CHECKLIST'!M:M,$Q8))</f>
        <v>0</v>
      </c>
      <c r="N8" s="1" t="n">
        <f aca="false">IF($Q8="","",INDEX('MASTER CHECKLIST'!N:N,$Q8))</f>
        <v>0</v>
      </c>
      <c r="O8" s="1" t="n">
        <f aca="false">IF($Q8="","",INDEX('MASTER CHECKLIST'!O:O,$Q8))</f>
        <v>0</v>
      </c>
      <c r="Q8" s="0" t="n">
        <f aca="false">IFERROR(SMALL('MASTER CHECKLIST'!$Q$2:$Q$119,ROW()-4),"")</f>
        <v>5</v>
      </c>
    </row>
    <row r="9" customFormat="false" ht="15" hidden="false" customHeight="false" outlineLevel="0" collapsed="false">
      <c r="A9" s="1" t="n">
        <f aca="false">IF($Q9="",IF(AND(ROW()=5,START!$B$8=0),"Šim līmenim nav aktivizētu uzdevumu",""),INDEX('MASTER CHECKLIST'!A:A,$Q9))</f>
        <v>5</v>
      </c>
      <c r="B9" s="1" t="str">
        <f aca="false">IF($Q9="","",INDEX('MASTER CHECKLIST'!B:B,$Q9))</f>
        <v>1. Plānošana</v>
      </c>
      <c r="C9" s="1" t="str">
        <f aca="false">IF($Q9="","",INDEX('MASTER CHECKLIST'!C:C,$Q9))</f>
        <v>9–12 mēn. pirms</v>
      </c>
      <c r="D9" s="1" t="str">
        <f aca="false">IF($Q9="","",INDEX('MASTER CHECKLIST'!D:D,$Q9))</f>
        <v>Budžets</v>
      </c>
      <c r="E9" s="1" t="str">
        <f aca="false">IF($Q9="","",INDEX('MASTER CHECKLIST'!E:E,$Q9))</f>
        <v>Izveidot provizorisko budžetu: ieņēmumi, izmaksas, rezerve</v>
      </c>
      <c r="F9" s="1" t="str">
        <f aca="false">IF($Q9="","",INDEX('MASTER CHECKLIST'!F:F,$Q9))</f>
        <v>Y</v>
      </c>
      <c r="G9" s="1" t="str">
        <f aca="false">IF($Q9="","",INDEX('MASTER CHECKLIST'!G:G,$Q9))</f>
        <v>Y</v>
      </c>
      <c r="H9" s="1" t="str">
        <f aca="false">IF($Q9="","",INDEX('MASTER CHECKLIST'!H:H,$Q9))</f>
        <v>Y</v>
      </c>
      <c r="I9" s="1" t="str">
        <f aca="false">IF($Q9="","",INDEX('MASTER CHECKLIST'!I:I,$Q9))</f>
        <v>Y</v>
      </c>
      <c r="J9" s="1" t="n">
        <f aca="false">IF($Q9="","",INDEX('MASTER CHECKLIST'!J:J,$Q9))</f>
        <v>0</v>
      </c>
      <c r="K9" s="1" t="str">
        <f aca="false">IF($Q9="","",INDEX('MASTER CHECKLIST'!K:K,$Q9))</f>
        <v>A</v>
      </c>
      <c r="L9" s="1" t="str">
        <f aca="false">IF($Q9="","",INDEX('MASTER CHECKLIST'!L:L,$Q9))</f>
        <v>Nav sākts</v>
      </c>
      <c r="M9" s="18" t="n">
        <f aca="false">IF($Q9="","",INDEX('MASTER CHECKLIST'!M:M,$Q9))</f>
        <v>0</v>
      </c>
      <c r="N9" s="1" t="n">
        <f aca="false">IF($Q9="","",INDEX('MASTER CHECKLIST'!N:N,$Q9))</f>
        <v>0</v>
      </c>
      <c r="O9" s="1" t="n">
        <f aca="false">IF($Q9="","",INDEX('MASTER CHECKLIST'!O:O,$Q9))</f>
        <v>0</v>
      </c>
      <c r="Q9" s="0" t="n">
        <f aca="false">IFERROR(SMALL('MASTER CHECKLIST'!$Q$2:$Q$119,ROW()-4),"")</f>
        <v>6</v>
      </c>
    </row>
    <row r="10" customFormat="false" ht="15" hidden="false" customHeight="false" outlineLevel="0" collapsed="false">
      <c r="A10" s="1" t="n">
        <f aca="false">IF($Q10="",IF(AND(ROW()=5,START!$B$8=0),"Šim līmenim nav aktivizētu uzdevumu",""),INDEX('MASTER CHECKLIST'!A:A,$Q10))</f>
        <v>6</v>
      </c>
      <c r="B10" s="1" t="str">
        <f aca="false">IF($Q10="","",INDEX('MASTER CHECKLIST'!B:B,$Q10))</f>
        <v>1. Plānošana</v>
      </c>
      <c r="C10" s="1" t="str">
        <f aca="false">IF($Q10="","",INDEX('MASTER CHECKLIST'!C:C,$Q10))</f>
        <v>9–12 mēn. pirms</v>
      </c>
      <c r="D10" s="1" t="str">
        <f aca="false">IF($Q10="","",INDEX('MASTER CHECKLIST'!D:D,$Q10))</f>
        <v>Finansējums</v>
      </c>
      <c r="E10" s="1" t="str">
        <f aca="false">IF($Q10="","",INDEX('MASTER CHECKLIST'!E:E,$Q10))</f>
        <v>Identificēt finansējuma avotus un iespējamos atbalstītājus</v>
      </c>
      <c r="F10" s="1" t="n">
        <f aca="false">IF($Q10="","",INDEX('MASTER CHECKLIST'!F:F,$Q10))</f>
        <v>0</v>
      </c>
      <c r="G10" s="1" t="str">
        <f aca="false">IF($Q10="","",INDEX('MASTER CHECKLIST'!G:G,$Q10))</f>
        <v>Y</v>
      </c>
      <c r="H10" s="1" t="str">
        <f aca="false">IF($Q10="","",INDEX('MASTER CHECKLIST'!H:H,$Q10))</f>
        <v>Y</v>
      </c>
      <c r="I10" s="1" t="str">
        <f aca="false">IF($Q10="","",INDEX('MASTER CHECKLIST'!I:I,$Q10))</f>
        <v>Y</v>
      </c>
      <c r="J10" s="1" t="n">
        <f aca="false">IF($Q10="","",INDEX('MASTER CHECKLIST'!J:J,$Q10))</f>
        <v>0</v>
      </c>
      <c r="K10" s="1" t="str">
        <f aca="false">IF($Q10="","",INDEX('MASTER CHECKLIST'!K:K,$Q10))</f>
        <v>A</v>
      </c>
      <c r="L10" s="1" t="str">
        <f aca="false">IF($Q10="","",INDEX('MASTER CHECKLIST'!L:L,$Q10))</f>
        <v>Nav sākts</v>
      </c>
      <c r="M10" s="18" t="n">
        <f aca="false">IF($Q10="","",INDEX('MASTER CHECKLIST'!M:M,$Q10))</f>
        <v>0</v>
      </c>
      <c r="N10" s="1" t="n">
        <f aca="false">IF($Q10="","",INDEX('MASTER CHECKLIST'!N:N,$Q10))</f>
        <v>0</v>
      </c>
      <c r="O10" s="1" t="n">
        <f aca="false">IF($Q10="","",INDEX('MASTER CHECKLIST'!O:O,$Q10))</f>
        <v>0</v>
      </c>
      <c r="Q10" s="0" t="n">
        <f aca="false">IFERROR(SMALL('MASTER CHECKLIST'!$Q$2:$Q$119,ROW()-4),"")</f>
        <v>7</v>
      </c>
    </row>
    <row r="11" customFormat="false" ht="15" hidden="false" customHeight="false" outlineLevel="0" collapsed="false">
      <c r="A11" s="1" t="n">
        <f aca="false">IF($Q11="",IF(AND(ROW()=5,START!$B$8=0),"Šim līmenim nav aktivizētu uzdevumu",""),INDEX('MASTER CHECKLIST'!A:A,$Q11))</f>
        <v>7</v>
      </c>
      <c r="B11" s="1" t="str">
        <f aca="false">IF($Q11="","",INDEX('MASTER CHECKLIST'!B:B,$Q11))</f>
        <v>1. Plānošana</v>
      </c>
      <c r="C11" s="1" t="str">
        <f aca="false">IF($Q11="","",INDEX('MASTER CHECKLIST'!C:C,$Q11))</f>
        <v>9–12 mēn. pirms</v>
      </c>
      <c r="D11" s="1" t="str">
        <f aca="false">IF($Q11="","",INDEX('MASTER CHECKLIST'!D:D,$Q11))</f>
        <v>Atbalstītāji</v>
      </c>
      <c r="E11" s="1" t="str">
        <f aca="false">IF($Q11="","",INDEX('MASTER CHECKLIST'!E:E,$Q11))</f>
        <v>Izveidot sponsoru / partneru sarakstu un uzrunāšanas plānu</v>
      </c>
      <c r="F11" s="1" t="n">
        <f aca="false">IF($Q11="","",INDEX('MASTER CHECKLIST'!F:F,$Q11))</f>
        <v>0</v>
      </c>
      <c r="G11" s="1" t="str">
        <f aca="false">IF($Q11="","",INDEX('MASTER CHECKLIST'!G:G,$Q11))</f>
        <v>Y</v>
      </c>
      <c r="H11" s="1" t="str">
        <f aca="false">IF($Q11="","",INDEX('MASTER CHECKLIST'!H:H,$Q11))</f>
        <v>Y</v>
      </c>
      <c r="I11" s="1" t="str">
        <f aca="false">IF($Q11="","",INDEX('MASTER CHECKLIST'!I:I,$Q11))</f>
        <v>Y</v>
      </c>
      <c r="J11" s="1" t="n">
        <f aca="false">IF($Q11="","",INDEX('MASTER CHECKLIST'!J:J,$Q11))</f>
        <v>0</v>
      </c>
      <c r="K11" s="1" t="str">
        <f aca="false">IF($Q11="","",INDEX('MASTER CHECKLIST'!K:K,$Q11))</f>
        <v>A</v>
      </c>
      <c r="L11" s="1" t="str">
        <f aca="false">IF($Q11="","",INDEX('MASTER CHECKLIST'!L:L,$Q11))</f>
        <v>Nav sākts</v>
      </c>
      <c r="M11" s="18" t="n">
        <f aca="false">IF($Q11="","",INDEX('MASTER CHECKLIST'!M:M,$Q11))</f>
        <v>0</v>
      </c>
      <c r="N11" s="1" t="n">
        <f aca="false">IF($Q11="","",INDEX('MASTER CHECKLIST'!N:N,$Q11))</f>
        <v>0</v>
      </c>
      <c r="O11" s="1" t="n">
        <f aca="false">IF($Q11="","",INDEX('MASTER CHECKLIST'!O:O,$Q11))</f>
        <v>0</v>
      </c>
      <c r="Q11" s="0" t="n">
        <f aca="false">IFERROR(SMALL('MASTER CHECKLIST'!$Q$2:$Q$119,ROW()-4),"")</f>
        <v>8</v>
      </c>
    </row>
    <row r="12" customFormat="false" ht="15" hidden="false" customHeight="false" outlineLevel="0" collapsed="false">
      <c r="A12" s="1" t="n">
        <f aca="false">IF($Q12="",IF(AND(ROW()=5,START!$B$8=0),"Šim līmenim nav aktivizētu uzdevumu",""),INDEX('MASTER CHECKLIST'!A:A,$Q12))</f>
        <v>8</v>
      </c>
      <c r="B12" s="1" t="str">
        <f aca="false">IF($Q12="","",INDEX('MASTER CHECKLIST'!B:B,$Q12))</f>
        <v>1. Plānošana</v>
      </c>
      <c r="C12" s="1" t="str">
        <f aca="false">IF($Q12="","",INDEX('MASTER CHECKLIST'!C:C,$Q12))</f>
        <v>9–12 mēn. pirms</v>
      </c>
      <c r="D12" s="1" t="str">
        <f aca="false">IF($Q12="","",INDEX('MASTER CHECKLIST'!D:D,$Q12))</f>
        <v>Atbalstītāji</v>
      </c>
      <c r="E12" s="1" t="str">
        <f aca="false">IF($Q12="","",INDEX('MASTER CHECKLIST'!E:E,$Q12))</f>
        <v>Sagatavot sponsoru piedāvājumu un partnerības līmeņus</v>
      </c>
      <c r="F12" s="1" t="n">
        <f aca="false">IF($Q12="","",INDEX('MASTER CHECKLIST'!F:F,$Q12))</f>
        <v>0</v>
      </c>
      <c r="G12" s="1" t="str">
        <f aca="false">IF($Q12="","",INDEX('MASTER CHECKLIST'!G:G,$Q12))</f>
        <v>Y</v>
      </c>
      <c r="H12" s="1" t="str">
        <f aca="false">IF($Q12="","",INDEX('MASTER CHECKLIST'!H:H,$Q12))</f>
        <v>Y</v>
      </c>
      <c r="I12" s="1" t="str">
        <f aca="false">IF($Q12="","",INDEX('MASTER CHECKLIST'!I:I,$Q12))</f>
        <v>Y</v>
      </c>
      <c r="J12" s="1" t="n">
        <f aca="false">IF($Q12="","",INDEX('MASTER CHECKLIST'!J:J,$Q12))</f>
        <v>0</v>
      </c>
      <c r="K12" s="1" t="str">
        <f aca="false">IF($Q12="","",INDEX('MASTER CHECKLIST'!K:K,$Q12))</f>
        <v>A</v>
      </c>
      <c r="L12" s="1" t="str">
        <f aca="false">IF($Q12="","",INDEX('MASTER CHECKLIST'!L:L,$Q12))</f>
        <v>Nav sākts</v>
      </c>
      <c r="M12" s="18" t="n">
        <f aca="false">IF($Q12="","",INDEX('MASTER CHECKLIST'!M:M,$Q12))</f>
        <v>0</v>
      </c>
      <c r="N12" s="1" t="n">
        <f aca="false">IF($Q12="","",INDEX('MASTER CHECKLIST'!N:N,$Q12))</f>
        <v>0</v>
      </c>
      <c r="O12" s="1" t="n">
        <f aca="false">IF($Q12="","",INDEX('MASTER CHECKLIST'!O:O,$Q12))</f>
        <v>0</v>
      </c>
      <c r="Q12" s="0" t="n">
        <f aca="false">IFERROR(SMALL('MASTER CHECKLIST'!$Q$2:$Q$119,ROW()-4),"")</f>
        <v>9</v>
      </c>
    </row>
    <row r="13" customFormat="false" ht="15" hidden="false" customHeight="false" outlineLevel="0" collapsed="false">
      <c r="A13" s="1" t="n">
        <f aca="false">IF($Q13="",IF(AND(ROW()=5,START!$B$8=0),"Šim līmenim nav aktivizētu uzdevumu",""),INDEX('MASTER CHECKLIST'!A:A,$Q13))</f>
        <v>9</v>
      </c>
      <c r="B13" s="1" t="str">
        <f aca="false">IF($Q13="","",INDEX('MASTER CHECKLIST'!B:B,$Q13))</f>
        <v>1. Plānošana</v>
      </c>
      <c r="C13" s="1" t="str">
        <f aca="false">IF($Q13="","",INDEX('MASTER CHECKLIST'!C:C,$Q13))</f>
        <v>9–12 mēn. pirms</v>
      </c>
      <c r="D13" s="1" t="str">
        <f aca="false">IF($Q13="","",INDEX('MASTER CHECKLIST'!D:D,$Q13))</f>
        <v>Atļaujas</v>
      </c>
      <c r="E13" s="1" t="str">
        <f aca="false">IF($Q13="","",INDEX('MASTER CHECKLIST'!E:E,$Q13))</f>
        <v>Identificēt nepieciešamās pašvaldības, trases, drošības un citas atļaujas</v>
      </c>
      <c r="F13" s="1" t="str">
        <f aca="false">IF($Q13="","",INDEX('MASTER CHECKLIST'!F:F,$Q13))</f>
        <v>Y</v>
      </c>
      <c r="G13" s="1" t="str">
        <f aca="false">IF($Q13="","",INDEX('MASTER CHECKLIST'!G:G,$Q13))</f>
        <v>Y</v>
      </c>
      <c r="H13" s="1" t="str">
        <f aca="false">IF($Q13="","",INDEX('MASTER CHECKLIST'!H:H,$Q13))</f>
        <v>Y</v>
      </c>
      <c r="I13" s="1" t="str">
        <f aca="false">IF($Q13="","",INDEX('MASTER CHECKLIST'!I:I,$Q13))</f>
        <v>Y</v>
      </c>
      <c r="J13" s="1" t="n">
        <f aca="false">IF($Q13="","",INDEX('MASTER CHECKLIST'!J:J,$Q13))</f>
        <v>0</v>
      </c>
      <c r="K13" s="1" t="str">
        <f aca="false">IF($Q13="","",INDEX('MASTER CHECKLIST'!K:K,$Q13))</f>
        <v>A</v>
      </c>
      <c r="L13" s="1" t="str">
        <f aca="false">IF($Q13="","",INDEX('MASTER CHECKLIST'!L:L,$Q13))</f>
        <v>Nav sākts</v>
      </c>
      <c r="M13" s="18" t="n">
        <f aca="false">IF($Q13="","",INDEX('MASTER CHECKLIST'!M:M,$Q13))</f>
        <v>0</v>
      </c>
      <c r="N13" s="1" t="n">
        <f aca="false">IF($Q13="","",INDEX('MASTER CHECKLIST'!N:N,$Q13))</f>
        <v>0</v>
      </c>
      <c r="O13" s="1" t="n">
        <f aca="false">IF($Q13="","",INDEX('MASTER CHECKLIST'!O:O,$Q13))</f>
        <v>0</v>
      </c>
      <c r="Q13" s="0" t="n">
        <f aca="false">IFERROR(SMALL('MASTER CHECKLIST'!$Q$2:$Q$119,ROW()-4),"")</f>
        <v>10</v>
      </c>
    </row>
    <row r="14" customFormat="false" ht="15" hidden="false" customHeight="false" outlineLevel="0" collapsed="false">
      <c r="A14" s="1" t="n">
        <f aca="false">IF($Q14="",IF(AND(ROW()=5,START!$B$8=0),"Šim līmenim nav aktivizētu uzdevumu",""),INDEX('MASTER CHECKLIST'!A:A,$Q14))</f>
        <v>10</v>
      </c>
      <c r="B14" s="1" t="str">
        <f aca="false">IF($Q14="","",INDEX('MASTER CHECKLIST'!B:B,$Q14))</f>
        <v>1. Plānošana</v>
      </c>
      <c r="C14" s="1" t="str">
        <f aca="false">IF($Q14="","",INDEX('MASTER CHECKLIST'!C:C,$Q14))</f>
        <v>9–12 mēn. pirms</v>
      </c>
      <c r="D14" s="1" t="str">
        <f aca="false">IF($Q14="","",INDEX('MASTER CHECKLIST'!D:D,$Q14))</f>
        <v>Apdrošināšana</v>
      </c>
      <c r="E14" s="1" t="str">
        <f aca="false">IF($Q14="","",INDEX('MASTER CHECKLIST'!E:E,$Q14))</f>
        <v>Noskaidrot sacensību civiltiesiskās atbildības apdrošināšanas nepieciešamību un segumu</v>
      </c>
      <c r="F14" s="1" t="n">
        <f aca="false">IF($Q14="","",INDEX('MASTER CHECKLIST'!F:F,$Q14))</f>
        <v>0</v>
      </c>
      <c r="G14" s="1" t="str">
        <f aca="false">IF($Q14="","",INDEX('MASTER CHECKLIST'!G:G,$Q14))</f>
        <v>Y</v>
      </c>
      <c r="H14" s="1" t="str">
        <f aca="false">IF($Q14="","",INDEX('MASTER CHECKLIST'!H:H,$Q14))</f>
        <v>Y</v>
      </c>
      <c r="I14" s="1" t="str">
        <f aca="false">IF($Q14="","",INDEX('MASTER CHECKLIST'!I:I,$Q14))</f>
        <v>Y</v>
      </c>
      <c r="J14" s="1" t="n">
        <f aca="false">IF($Q14="","",INDEX('MASTER CHECKLIST'!J:J,$Q14))</f>
        <v>0</v>
      </c>
      <c r="K14" s="1" t="str">
        <f aca="false">IF($Q14="","",INDEX('MASTER CHECKLIST'!K:K,$Q14))</f>
        <v>A</v>
      </c>
      <c r="L14" s="1" t="str">
        <f aca="false">IF($Q14="","",INDEX('MASTER CHECKLIST'!L:L,$Q14))</f>
        <v>Nav sākts</v>
      </c>
      <c r="M14" s="18" t="n">
        <f aca="false">IF($Q14="","",INDEX('MASTER CHECKLIST'!M:M,$Q14))</f>
        <v>0</v>
      </c>
      <c r="N14" s="1" t="n">
        <f aca="false">IF($Q14="","",INDEX('MASTER CHECKLIST'!N:N,$Q14))</f>
        <v>0</v>
      </c>
      <c r="O14" s="1" t="n">
        <f aca="false">IF($Q14="","",INDEX('MASTER CHECKLIST'!O:O,$Q14))</f>
        <v>0</v>
      </c>
      <c r="Q14" s="0" t="n">
        <f aca="false">IFERROR(SMALL('MASTER CHECKLIST'!$Q$2:$Q$119,ROW()-4),"")</f>
        <v>11</v>
      </c>
    </row>
    <row r="15" customFormat="false" ht="15" hidden="false" customHeight="false" outlineLevel="0" collapsed="false">
      <c r="A15" s="1" t="n">
        <f aca="false">IF($Q15="",IF(AND(ROW()=5,START!$B$8=0),"Šim līmenim nav aktivizētu uzdevumu",""),INDEX('MASTER CHECKLIST'!A:A,$Q15))</f>
        <v>11</v>
      </c>
      <c r="B15" s="1" t="str">
        <f aca="false">IF($Q15="","",INDEX('MASTER CHECKLIST'!B:B,$Q15))</f>
        <v>1. Plānošana</v>
      </c>
      <c r="C15" s="1" t="str">
        <f aca="false">IF($Q15="","",INDEX('MASTER CHECKLIST'!C:C,$Q15))</f>
        <v>9–12 mēn. pirms</v>
      </c>
      <c r="D15" s="1" t="str">
        <f aca="false">IF($Q15="","",INDEX('MASTER CHECKLIST'!D:D,$Q15))</f>
        <v>Organizācijas struktūra</v>
      </c>
      <c r="E15" s="1" t="str">
        <f aca="false">IF($Q15="","",INDEX('MASTER CHECKLIST'!E:E,$Q15))</f>
        <v>Iecelt galveno organizatoru un izveidot galveno atbildīgo komandu</v>
      </c>
      <c r="F15" s="1" t="str">
        <f aca="false">IF($Q15="","",INDEX('MASTER CHECKLIST'!F:F,$Q15))</f>
        <v>Y</v>
      </c>
      <c r="G15" s="1" t="str">
        <f aca="false">IF($Q15="","",INDEX('MASTER CHECKLIST'!G:G,$Q15))</f>
        <v>Y</v>
      </c>
      <c r="H15" s="1" t="str">
        <f aca="false">IF($Q15="","",INDEX('MASTER CHECKLIST'!H:H,$Q15))</f>
        <v>Y</v>
      </c>
      <c r="I15" s="1" t="str">
        <f aca="false">IF($Q15="","",INDEX('MASTER CHECKLIST'!I:I,$Q15))</f>
        <v>Y</v>
      </c>
      <c r="J15" s="1" t="n">
        <f aca="false">IF($Q15="","",INDEX('MASTER CHECKLIST'!J:J,$Q15))</f>
        <v>0</v>
      </c>
      <c r="K15" s="1" t="str">
        <f aca="false">IF($Q15="","",INDEX('MASTER CHECKLIST'!K:K,$Q15))</f>
        <v>A</v>
      </c>
      <c r="L15" s="1" t="str">
        <f aca="false">IF($Q15="","",INDEX('MASTER CHECKLIST'!L:L,$Q15))</f>
        <v>Nav sākts</v>
      </c>
      <c r="M15" s="18" t="n">
        <f aca="false">IF($Q15="","",INDEX('MASTER CHECKLIST'!M:M,$Q15))</f>
        <v>0</v>
      </c>
      <c r="N15" s="1" t="n">
        <f aca="false">IF($Q15="","",INDEX('MASTER CHECKLIST'!N:N,$Q15))</f>
        <v>0</v>
      </c>
      <c r="O15" s="1" t="n">
        <f aca="false">IF($Q15="","",INDEX('MASTER CHECKLIST'!O:O,$Q15))</f>
        <v>0</v>
      </c>
      <c r="Q15" s="0" t="n">
        <f aca="false">IFERROR(SMALL('MASTER CHECKLIST'!$Q$2:$Q$119,ROW()-4),"")</f>
        <v>12</v>
      </c>
    </row>
    <row r="16" customFormat="false" ht="15" hidden="false" customHeight="false" outlineLevel="0" collapsed="false">
      <c r="A16" s="1" t="n">
        <f aca="false">IF($Q16="",IF(AND(ROW()=5,START!$B$8=0),"Šim līmenim nav aktivizētu uzdevumu",""),INDEX('MASTER CHECKLIST'!A:A,$Q16))</f>
        <v>12</v>
      </c>
      <c r="B16" s="1" t="str">
        <f aca="false">IF($Q16="","",INDEX('MASTER CHECKLIST'!B:B,$Q16))</f>
        <v>1. Plānošana</v>
      </c>
      <c r="C16" s="1" t="str">
        <f aca="false">IF($Q16="","",INDEX('MASTER CHECKLIST'!C:C,$Q16))</f>
        <v>9–12 mēn. pirms</v>
      </c>
      <c r="D16" s="1" t="str">
        <f aca="false">IF($Q16="","",INDEX('MASTER CHECKLIST'!D:D,$Q16))</f>
        <v>Kalendārs</v>
      </c>
      <c r="E16" s="1" t="str">
        <f aca="false">IF($Q16="","",INDEX('MASTER CHECKLIST'!E:E,$Q16))</f>
        <v>Izveidot 9–12 mēnešu projekta laika grafiku</v>
      </c>
      <c r="F16" s="1" t="str">
        <f aca="false">IF($Q16="","",INDEX('MASTER CHECKLIST'!F:F,$Q16))</f>
        <v>Y</v>
      </c>
      <c r="G16" s="1" t="str">
        <f aca="false">IF($Q16="","",INDEX('MASTER CHECKLIST'!G:G,$Q16))</f>
        <v>Y</v>
      </c>
      <c r="H16" s="1" t="str">
        <f aca="false">IF($Q16="","",INDEX('MASTER CHECKLIST'!H:H,$Q16))</f>
        <v>Y</v>
      </c>
      <c r="I16" s="1" t="str">
        <f aca="false">IF($Q16="","",INDEX('MASTER CHECKLIST'!I:I,$Q16))</f>
        <v>Y</v>
      </c>
      <c r="J16" s="1" t="n">
        <f aca="false">IF($Q16="","",INDEX('MASTER CHECKLIST'!J:J,$Q16))</f>
        <v>0</v>
      </c>
      <c r="K16" s="1" t="str">
        <f aca="false">IF($Q16="","",INDEX('MASTER CHECKLIST'!K:K,$Q16))</f>
        <v>A</v>
      </c>
      <c r="L16" s="1" t="str">
        <f aca="false">IF($Q16="","",INDEX('MASTER CHECKLIST'!L:L,$Q16))</f>
        <v>Nav sākts</v>
      </c>
      <c r="M16" s="18" t="n">
        <f aca="false">IF($Q16="","",INDEX('MASTER CHECKLIST'!M:M,$Q16))</f>
        <v>0</v>
      </c>
      <c r="N16" s="1" t="n">
        <f aca="false">IF($Q16="","",INDEX('MASTER CHECKLIST'!N:N,$Q16))</f>
        <v>0</v>
      </c>
      <c r="O16" s="1" t="n">
        <f aca="false">IF($Q16="","",INDEX('MASTER CHECKLIST'!O:O,$Q16))</f>
        <v>0</v>
      </c>
      <c r="Q16" s="0" t="n">
        <f aca="false">IFERROR(SMALL('MASTER CHECKLIST'!$Q$2:$Q$119,ROW()-4),"")</f>
        <v>13</v>
      </c>
    </row>
    <row r="17" customFormat="false" ht="15" hidden="false" customHeight="false" outlineLevel="0" collapsed="false">
      <c r="A17" s="1" t="n">
        <f aca="false">IF($Q17="",IF(AND(ROW()=5,START!$B$8=0),"Šim līmenim nav aktivizētu uzdevumu",""),INDEX('MASTER CHECKLIST'!A:A,$Q17))</f>
        <v>13</v>
      </c>
      <c r="B17" s="1" t="str">
        <f aca="false">IF($Q17="","",INDEX('MASTER CHECKLIST'!B:B,$Q17))</f>
        <v>2. Sagatavošana</v>
      </c>
      <c r="C17" s="1" t="str">
        <f aca="false">IF($Q17="","",INDEX('MASTER CHECKLIST'!C:C,$Q17))</f>
        <v>6–9 mēn. pirms</v>
      </c>
      <c r="D17" s="1" t="str">
        <f aca="false">IF($Q17="","",INDEX('MASTER CHECKLIST'!D:D,$Q17))</f>
        <v>Nolikums</v>
      </c>
      <c r="E17" s="1" t="str">
        <f aca="false">IF($Q17="","",INDEX('MASTER CHECKLIST'!E:E,$Q17))</f>
        <v>Sagatavot sacensību nolikuma struktūru un prasības</v>
      </c>
      <c r="F17" s="1" t="str">
        <f aca="false">IF($Q17="","",INDEX('MASTER CHECKLIST'!F:F,$Q17))</f>
        <v>Y</v>
      </c>
      <c r="G17" s="1" t="str">
        <f aca="false">IF($Q17="","",INDEX('MASTER CHECKLIST'!G:G,$Q17))</f>
        <v>Y</v>
      </c>
      <c r="H17" s="1" t="str">
        <f aca="false">IF($Q17="","",INDEX('MASTER CHECKLIST'!H:H,$Q17))</f>
        <v>Y</v>
      </c>
      <c r="I17" s="1" t="str">
        <f aca="false">IF($Q17="","",INDEX('MASTER CHECKLIST'!I:I,$Q17))</f>
        <v>Y</v>
      </c>
      <c r="J17" s="1" t="n">
        <f aca="false">IF($Q17="","",INDEX('MASTER CHECKLIST'!J:J,$Q17))</f>
        <v>0</v>
      </c>
      <c r="K17" s="1" t="str">
        <f aca="false">IF($Q17="","",INDEX('MASTER CHECKLIST'!K:K,$Q17))</f>
        <v>A</v>
      </c>
      <c r="L17" s="1" t="str">
        <f aca="false">IF($Q17="","",INDEX('MASTER CHECKLIST'!L:L,$Q17))</f>
        <v>Nav sākts</v>
      </c>
      <c r="M17" s="18" t="n">
        <f aca="false">IF($Q17="","",INDEX('MASTER CHECKLIST'!M:M,$Q17))</f>
        <v>0</v>
      </c>
      <c r="N17" s="1" t="n">
        <f aca="false">IF($Q17="","",INDEX('MASTER CHECKLIST'!N:N,$Q17))</f>
        <v>0</v>
      </c>
      <c r="O17" s="1" t="n">
        <f aca="false">IF($Q17="","",INDEX('MASTER CHECKLIST'!O:O,$Q17))</f>
        <v>0</v>
      </c>
      <c r="Q17" s="0" t="n">
        <f aca="false">IFERROR(SMALL('MASTER CHECKLIST'!$Q$2:$Q$119,ROW()-4),"")</f>
        <v>14</v>
      </c>
    </row>
    <row r="18" customFormat="false" ht="15" hidden="false" customHeight="false" outlineLevel="0" collapsed="false">
      <c r="A18" s="1" t="n">
        <f aca="false">IF($Q18="",IF(AND(ROW()=5,START!$B$8=0),"Šim līmenim nav aktivizētu uzdevumu",""),INDEX('MASTER CHECKLIST'!A:A,$Q18))</f>
        <v>14</v>
      </c>
      <c r="B18" s="1" t="str">
        <f aca="false">IF($Q18="","",INDEX('MASTER CHECKLIST'!B:B,$Q18))</f>
        <v>2. Sagatavošana</v>
      </c>
      <c r="C18" s="1" t="str">
        <f aca="false">IF($Q18="","",INDEX('MASTER CHECKLIST'!C:C,$Q18))</f>
        <v>6–9 mēn. pirms</v>
      </c>
      <c r="D18" s="1" t="str">
        <f aca="false">IF($Q18="","",INDEX('MASTER CHECKLIST'!D:D,$Q18))</f>
        <v>Formāts</v>
      </c>
      <c r="E18" s="1" t="str">
        <f aca="false">IF($Q18="","",INDEX('MASTER CHECKLIST'!E:E,$Q18))</f>
        <v>Vienoties par braucienu skaitu, rezultātu skaitīšanu, komandu braucieniem u.c.</v>
      </c>
      <c r="F18" s="1" t="str">
        <f aca="false">IF($Q18="","",INDEX('MASTER CHECKLIST'!F:F,$Q18))</f>
        <v>Y</v>
      </c>
      <c r="G18" s="1" t="str">
        <f aca="false">IF($Q18="","",INDEX('MASTER CHECKLIST'!G:G,$Q18))</f>
        <v>Y</v>
      </c>
      <c r="H18" s="1" t="str">
        <f aca="false">IF($Q18="","",INDEX('MASTER CHECKLIST'!H:H,$Q18))</f>
        <v>Y</v>
      </c>
      <c r="I18" s="1" t="str">
        <f aca="false">IF($Q18="","",INDEX('MASTER CHECKLIST'!I:I,$Q18))</f>
        <v>Y</v>
      </c>
      <c r="J18" s="1" t="n">
        <f aca="false">IF($Q18="","",INDEX('MASTER CHECKLIST'!J:J,$Q18))</f>
        <v>0</v>
      </c>
      <c r="K18" s="1" t="str">
        <f aca="false">IF($Q18="","",INDEX('MASTER CHECKLIST'!K:K,$Q18))</f>
        <v>A</v>
      </c>
      <c r="L18" s="1" t="str">
        <f aca="false">IF($Q18="","",INDEX('MASTER CHECKLIST'!L:L,$Q18))</f>
        <v>Nav sākts</v>
      </c>
      <c r="M18" s="18" t="n">
        <f aca="false">IF($Q18="","",INDEX('MASTER CHECKLIST'!M:M,$Q18))</f>
        <v>0</v>
      </c>
      <c r="N18" s="1" t="n">
        <f aca="false">IF($Q18="","",INDEX('MASTER CHECKLIST'!N:N,$Q18))</f>
        <v>0</v>
      </c>
      <c r="O18" s="1" t="n">
        <f aca="false">IF($Q18="","",INDEX('MASTER CHECKLIST'!O:O,$Q18))</f>
        <v>0</v>
      </c>
      <c r="Q18" s="0" t="n">
        <f aca="false">IFERROR(SMALL('MASTER CHECKLIST'!$Q$2:$Q$119,ROW()-4),"")</f>
        <v>15</v>
      </c>
    </row>
    <row r="19" customFormat="false" ht="15" hidden="false" customHeight="false" outlineLevel="0" collapsed="false">
      <c r="A19" s="1" t="n">
        <f aca="false">IF($Q19="",IF(AND(ROW()=5,START!$B$8=0),"Šim līmenim nav aktivizētu uzdevumu",""),INDEX('MASTER CHECKLIST'!A:A,$Q19))</f>
        <v>15</v>
      </c>
      <c r="B19" s="1" t="str">
        <f aca="false">IF($Q19="","",INDEX('MASTER CHECKLIST'!B:B,$Q19))</f>
        <v>2. Sagatavošana</v>
      </c>
      <c r="C19" s="1" t="str">
        <f aca="false">IF($Q19="","",INDEX('MASTER CHECKLIST'!C:C,$Q19))</f>
        <v>6–9 mēn. pirms</v>
      </c>
      <c r="D19" s="1" t="str">
        <f aca="false">IF($Q19="","",INDEX('MASTER CHECKLIST'!D:D,$Q19))</f>
        <v>Reģistrācija</v>
      </c>
      <c r="E19" s="1" t="str">
        <f aca="false">IF($Q19="","",INDEX('MASTER CHECKLIST'!E:E,$Q19))</f>
        <v>Izvēlēties reģistrācijas sistēmu un izveidot pieteikšanās procesu</v>
      </c>
      <c r="F19" s="1" t="str">
        <f aca="false">IF($Q19="","",INDEX('MASTER CHECKLIST'!F:F,$Q19))</f>
        <v>Y</v>
      </c>
      <c r="G19" s="1" t="str">
        <f aca="false">IF($Q19="","",INDEX('MASTER CHECKLIST'!G:G,$Q19))</f>
        <v>Y</v>
      </c>
      <c r="H19" s="1" t="str">
        <f aca="false">IF($Q19="","",INDEX('MASTER CHECKLIST'!H:H,$Q19))</f>
        <v>Y</v>
      </c>
      <c r="I19" s="1" t="str">
        <f aca="false">IF($Q19="","",INDEX('MASTER CHECKLIST'!I:I,$Q19))</f>
        <v>Y</v>
      </c>
      <c r="J19" s="1" t="n">
        <f aca="false">IF($Q19="","",INDEX('MASTER CHECKLIST'!J:J,$Q19))</f>
        <v>0</v>
      </c>
      <c r="K19" s="1" t="str">
        <f aca="false">IF($Q19="","",INDEX('MASTER CHECKLIST'!K:K,$Q19))</f>
        <v>A</v>
      </c>
      <c r="L19" s="1" t="str">
        <f aca="false">IF($Q19="","",INDEX('MASTER CHECKLIST'!L:L,$Q19))</f>
        <v>Nav sākts</v>
      </c>
      <c r="M19" s="18" t="n">
        <f aca="false">IF($Q19="","",INDEX('MASTER CHECKLIST'!M:M,$Q19))</f>
        <v>0</v>
      </c>
      <c r="N19" s="1" t="n">
        <f aca="false">IF($Q19="","",INDEX('MASTER CHECKLIST'!N:N,$Q19))</f>
        <v>0</v>
      </c>
      <c r="O19" s="1" t="n">
        <f aca="false">IF($Q19="","",INDEX('MASTER CHECKLIST'!O:O,$Q19))</f>
        <v>0</v>
      </c>
      <c r="Q19" s="0" t="n">
        <f aca="false">IFERROR(SMALL('MASTER CHECKLIST'!$Q$2:$Q$119,ROW()-4),"")</f>
        <v>16</v>
      </c>
    </row>
    <row r="20" customFormat="false" ht="15" hidden="false" customHeight="false" outlineLevel="0" collapsed="false">
      <c r="A20" s="1" t="n">
        <f aca="false">IF($Q20="",IF(AND(ROW()=5,START!$B$8=0),"Šim līmenim nav aktivizētu uzdevumu",""),INDEX('MASTER CHECKLIST'!A:A,$Q20))</f>
        <v>16</v>
      </c>
      <c r="B20" s="1" t="str">
        <f aca="false">IF($Q20="","",INDEX('MASTER CHECKLIST'!B:B,$Q20))</f>
        <v>2. Sagatavošana</v>
      </c>
      <c r="C20" s="1" t="str">
        <f aca="false">IF($Q20="","",INDEX('MASTER CHECKLIST'!C:C,$Q20))</f>
        <v>6–9 mēn. pirms</v>
      </c>
      <c r="D20" s="1" t="str">
        <f aca="false">IF($Q20="","",INDEX('MASTER CHECKLIST'!D:D,$Q20))</f>
        <v>Reģistrācija</v>
      </c>
      <c r="E20" s="1" t="str">
        <f aca="false">IF($Q20="","",INDEX('MASTER CHECKLIST'!E:E,$Q20))</f>
        <v>Definēt pieteikšanās termiņus, dalības maksas, atcelšanas / aizvietošanas kārtību</v>
      </c>
      <c r="F20" s="1" t="str">
        <f aca="false">IF($Q20="","",INDEX('MASTER CHECKLIST'!F:F,$Q20))</f>
        <v>Y</v>
      </c>
      <c r="G20" s="1" t="str">
        <f aca="false">IF($Q20="","",INDEX('MASTER CHECKLIST'!G:G,$Q20))</f>
        <v>Y</v>
      </c>
      <c r="H20" s="1" t="str">
        <f aca="false">IF($Q20="","",INDEX('MASTER CHECKLIST'!H:H,$Q20))</f>
        <v>Y</v>
      </c>
      <c r="I20" s="1" t="str">
        <f aca="false">IF($Q20="","",INDEX('MASTER CHECKLIST'!I:I,$Q20))</f>
        <v>Y</v>
      </c>
      <c r="J20" s="1" t="n">
        <f aca="false">IF($Q20="","",INDEX('MASTER CHECKLIST'!J:J,$Q20))</f>
        <v>0</v>
      </c>
      <c r="K20" s="1" t="str">
        <f aca="false">IF($Q20="","",INDEX('MASTER CHECKLIST'!K:K,$Q20))</f>
        <v>A</v>
      </c>
      <c r="L20" s="1" t="str">
        <f aca="false">IF($Q20="","",INDEX('MASTER CHECKLIST'!L:L,$Q20))</f>
        <v>Nav sākts</v>
      </c>
      <c r="M20" s="18" t="n">
        <f aca="false">IF($Q20="","",INDEX('MASTER CHECKLIST'!M:M,$Q20))</f>
        <v>0</v>
      </c>
      <c r="N20" s="1" t="n">
        <f aca="false">IF($Q20="","",INDEX('MASTER CHECKLIST'!N:N,$Q20))</f>
        <v>0</v>
      </c>
      <c r="O20" s="1" t="n">
        <f aca="false">IF($Q20="","",INDEX('MASTER CHECKLIST'!O:O,$Q20))</f>
        <v>0</v>
      </c>
      <c r="Q20" s="0" t="n">
        <f aca="false">IFERROR(SMALL('MASTER CHECKLIST'!$Q$2:$Q$119,ROW()-4),"")</f>
        <v>17</v>
      </c>
    </row>
    <row r="21" customFormat="false" ht="15" hidden="false" customHeight="false" outlineLevel="0" collapsed="false">
      <c r="A21" s="1" t="n">
        <f aca="false">IF($Q21="",IF(AND(ROW()=5,START!$B$8=0),"Šim līmenim nav aktivizētu uzdevumu",""),INDEX('MASTER CHECKLIST'!A:A,$Q21))</f>
        <v>17</v>
      </c>
      <c r="B21" s="1" t="str">
        <f aca="false">IF($Q21="","",INDEX('MASTER CHECKLIST'!B:B,$Q21))</f>
        <v>2. Sagatavošana</v>
      </c>
      <c r="C21" s="1" t="str">
        <f aca="false">IF($Q21="","",INDEX('MASTER CHECKLIST'!C:C,$Q21))</f>
        <v>6–9 mēn. pirms</v>
      </c>
      <c r="D21" s="1" t="str">
        <f aca="false">IF($Q21="","",INDEX('MASTER CHECKLIST'!D:D,$Q21))</f>
        <v>Komunikācija</v>
      </c>
      <c r="E21" s="1" t="str">
        <f aca="false">IF($Q21="","",INDEX('MASTER CHECKLIST'!E:E,$Q21))</f>
        <v>Izveidot sacensību vizuālo identitāti un komunikācijas plānu</v>
      </c>
      <c r="F21" s="1" t="n">
        <f aca="false">IF($Q21="","",INDEX('MASTER CHECKLIST'!F:F,$Q21))</f>
        <v>0</v>
      </c>
      <c r="G21" s="1" t="str">
        <f aca="false">IF($Q21="","",INDEX('MASTER CHECKLIST'!G:G,$Q21))</f>
        <v>Y</v>
      </c>
      <c r="H21" s="1" t="str">
        <f aca="false">IF($Q21="","",INDEX('MASTER CHECKLIST'!H:H,$Q21))</f>
        <v>Y</v>
      </c>
      <c r="I21" s="1" t="str">
        <f aca="false">IF($Q21="","",INDEX('MASTER CHECKLIST'!I:I,$Q21))</f>
        <v>Y</v>
      </c>
      <c r="J21" s="1" t="n">
        <f aca="false">IF($Q21="","",INDEX('MASTER CHECKLIST'!J:J,$Q21))</f>
        <v>0</v>
      </c>
      <c r="K21" s="1" t="str">
        <f aca="false">IF($Q21="","",INDEX('MASTER CHECKLIST'!K:K,$Q21))</f>
        <v>A</v>
      </c>
      <c r="L21" s="1" t="str">
        <f aca="false">IF($Q21="","",INDEX('MASTER CHECKLIST'!L:L,$Q21))</f>
        <v>Nav sākts</v>
      </c>
      <c r="M21" s="18" t="n">
        <f aca="false">IF($Q21="","",INDEX('MASTER CHECKLIST'!M:M,$Q21))</f>
        <v>0</v>
      </c>
      <c r="N21" s="1" t="n">
        <f aca="false">IF($Q21="","",INDEX('MASTER CHECKLIST'!N:N,$Q21))</f>
        <v>0</v>
      </c>
      <c r="O21" s="1" t="n">
        <f aca="false">IF($Q21="","",INDEX('MASTER CHECKLIST'!O:O,$Q21))</f>
        <v>0</v>
      </c>
      <c r="Q21" s="0" t="n">
        <f aca="false">IFERROR(SMALL('MASTER CHECKLIST'!$Q$2:$Q$119,ROW()-4),"")</f>
        <v>18</v>
      </c>
    </row>
    <row r="22" customFormat="false" ht="15" hidden="false" customHeight="false" outlineLevel="0" collapsed="false">
      <c r="A22" s="1" t="n">
        <f aca="false">IF($Q22="",IF(AND(ROW()=5,START!$B$8=0),"Šim līmenim nav aktivizētu uzdevumu",""),INDEX('MASTER CHECKLIST'!A:A,$Q22))</f>
        <v>18</v>
      </c>
      <c r="B22" s="1" t="str">
        <f aca="false">IF($Q22="","",INDEX('MASTER CHECKLIST'!B:B,$Q22))</f>
        <v>2. Sagatavošana</v>
      </c>
      <c r="C22" s="1" t="str">
        <f aca="false">IF($Q22="","",INDEX('MASTER CHECKLIST'!C:C,$Q22))</f>
        <v>6–9 mēn. pirms</v>
      </c>
      <c r="D22" s="1" t="str">
        <f aca="false">IF($Q22="","",INDEX('MASTER CHECKLIST'!D:D,$Q22))</f>
        <v>Tīmeklis / sociālie tīkli</v>
      </c>
      <c r="E22" s="1" t="str">
        <f aca="false">IF($Q22="","",INDEX('MASTER CHECKLIST'!E:E,$Q22))</f>
        <v>Izveidot sacensību informācijas lapu / Facebook event / Instagram komunikāciju</v>
      </c>
      <c r="F22" s="1" t="n">
        <f aca="false">IF($Q22="","",INDEX('MASTER CHECKLIST'!F:F,$Q22))</f>
        <v>0</v>
      </c>
      <c r="G22" s="1" t="str">
        <f aca="false">IF($Q22="","",INDEX('MASTER CHECKLIST'!G:G,$Q22))</f>
        <v>Y</v>
      </c>
      <c r="H22" s="1" t="str">
        <f aca="false">IF($Q22="","",INDEX('MASTER CHECKLIST'!H:H,$Q22))</f>
        <v>Y</v>
      </c>
      <c r="I22" s="1" t="str">
        <f aca="false">IF($Q22="","",INDEX('MASTER CHECKLIST'!I:I,$Q22))</f>
        <v>Y</v>
      </c>
      <c r="J22" s="1" t="n">
        <f aca="false">IF($Q22="","",INDEX('MASTER CHECKLIST'!J:J,$Q22))</f>
        <v>0</v>
      </c>
      <c r="K22" s="1" t="str">
        <f aca="false">IF($Q22="","",INDEX('MASTER CHECKLIST'!K:K,$Q22))</f>
        <v>A</v>
      </c>
      <c r="L22" s="1" t="str">
        <f aca="false">IF($Q22="","",INDEX('MASTER CHECKLIST'!L:L,$Q22))</f>
        <v>Nav sākts</v>
      </c>
      <c r="M22" s="18" t="n">
        <f aca="false">IF($Q22="","",INDEX('MASTER CHECKLIST'!M:M,$Q22))</f>
        <v>0</v>
      </c>
      <c r="N22" s="1" t="n">
        <f aca="false">IF($Q22="","",INDEX('MASTER CHECKLIST'!N:N,$Q22))</f>
        <v>0</v>
      </c>
      <c r="O22" s="1" t="n">
        <f aca="false">IF($Q22="","",INDEX('MASTER CHECKLIST'!O:O,$Q22))</f>
        <v>0</v>
      </c>
      <c r="Q22" s="0" t="n">
        <f aca="false">IFERROR(SMALL('MASTER CHECKLIST'!$Q$2:$Q$119,ROW()-4),"")</f>
        <v>19</v>
      </c>
    </row>
    <row r="23" customFormat="false" ht="15" hidden="false" customHeight="false" outlineLevel="0" collapsed="false">
      <c r="A23" s="1" t="n">
        <f aca="false">IF($Q23="",IF(AND(ROW()=5,START!$B$8=0),"Šim līmenim nav aktivizētu uzdevumu",""),INDEX('MASTER CHECKLIST'!A:A,$Q23))</f>
        <v>21</v>
      </c>
      <c r="B23" s="1" t="str">
        <f aca="false">IF($Q23="","",INDEX('MASTER CHECKLIST'!B:B,$Q23))</f>
        <v>2. Sagatavošana</v>
      </c>
      <c r="C23" s="1" t="str">
        <f aca="false">IF($Q23="","",INDEX('MASTER CHECKLIST'!C:C,$Q23))</f>
        <v>6–9 mēn. pirms</v>
      </c>
      <c r="D23" s="1" t="str">
        <f aca="false">IF($Q23="","",INDEX('MASTER CHECKLIST'!D:D,$Q23))</f>
        <v>Tiesneši</v>
      </c>
      <c r="E23" s="1" t="str">
        <f aca="false">IF($Q23="","",INDEX('MASTER CHECKLIST'!E:E,$Q23))</f>
        <v>Apzināt galveno tiesnesi, sekretāru un tehnisko personālu</v>
      </c>
      <c r="F23" s="1" t="str">
        <f aca="false">IF($Q23="","",INDEX('MASTER CHECKLIST'!F:F,$Q23))</f>
        <v>Y</v>
      </c>
      <c r="G23" s="1" t="str">
        <f aca="false">IF($Q23="","",INDEX('MASTER CHECKLIST'!G:G,$Q23))</f>
        <v>Y</v>
      </c>
      <c r="H23" s="1" t="str">
        <f aca="false">IF($Q23="","",INDEX('MASTER CHECKLIST'!H:H,$Q23))</f>
        <v>Y</v>
      </c>
      <c r="I23" s="1" t="str">
        <f aca="false">IF($Q23="","",INDEX('MASTER CHECKLIST'!I:I,$Q23))</f>
        <v>Y</v>
      </c>
      <c r="J23" s="1" t="n">
        <f aca="false">IF($Q23="","",INDEX('MASTER CHECKLIST'!J:J,$Q23))</f>
        <v>0</v>
      </c>
      <c r="K23" s="1" t="str">
        <f aca="false">IF($Q23="","",INDEX('MASTER CHECKLIST'!K:K,$Q23))</f>
        <v>A</v>
      </c>
      <c r="L23" s="1" t="str">
        <f aca="false">IF($Q23="","",INDEX('MASTER CHECKLIST'!L:L,$Q23))</f>
        <v>Nav sākts</v>
      </c>
      <c r="M23" s="18" t="n">
        <f aca="false">IF($Q23="","",INDEX('MASTER CHECKLIST'!M:M,$Q23))</f>
        <v>0</v>
      </c>
      <c r="N23" s="1" t="n">
        <f aca="false">IF($Q23="","",INDEX('MASTER CHECKLIST'!N:N,$Q23))</f>
        <v>0</v>
      </c>
      <c r="O23" s="1" t="n">
        <f aca="false">IF($Q23="","",INDEX('MASTER CHECKLIST'!O:O,$Q23))</f>
        <v>0</v>
      </c>
      <c r="Q23" s="0" t="n">
        <f aca="false">IFERROR(SMALL('MASTER CHECKLIST'!$Q$2:$Q$119,ROW()-4),"")</f>
        <v>22</v>
      </c>
    </row>
    <row r="24" customFormat="false" ht="15" hidden="false" customHeight="false" outlineLevel="0" collapsed="false">
      <c r="A24" s="1" t="n">
        <f aca="false">IF($Q24="",IF(AND(ROW()=5,START!$B$8=0),"Šim līmenim nav aktivizētu uzdevumu",""),INDEX('MASTER CHECKLIST'!A:A,$Q24))</f>
        <v>22</v>
      </c>
      <c r="B24" s="1" t="str">
        <f aca="false">IF($Q24="","",INDEX('MASTER CHECKLIST'!B:B,$Q24))</f>
        <v>2. Sagatavošana</v>
      </c>
      <c r="C24" s="1" t="str">
        <f aca="false">IF($Q24="","",INDEX('MASTER CHECKLIST'!C:C,$Q24))</f>
        <v>6–9 mēn. pirms</v>
      </c>
      <c r="D24" s="1" t="str">
        <f aca="false">IF($Q24="","",INDEX('MASTER CHECKLIST'!D:D,$Q24))</f>
        <v>Tiesneši</v>
      </c>
      <c r="E24" s="1" t="str">
        <f aca="false">IF($Q24="","",INDEX('MASTER CHECKLIST'!E:E,$Q24))</f>
        <v>Izveidot provizorisko tiesnešu komandu un pozīciju shēmu</v>
      </c>
      <c r="F24" s="1" t="str">
        <f aca="false">IF($Q24="","",INDEX('MASTER CHECKLIST'!F:F,$Q24))</f>
        <v>Y</v>
      </c>
      <c r="G24" s="1" t="str">
        <f aca="false">IF($Q24="","",INDEX('MASTER CHECKLIST'!G:G,$Q24))</f>
        <v>Y</v>
      </c>
      <c r="H24" s="1" t="str">
        <f aca="false">IF($Q24="","",INDEX('MASTER CHECKLIST'!H:H,$Q24))</f>
        <v>Y</v>
      </c>
      <c r="I24" s="1" t="str">
        <f aca="false">IF($Q24="","",INDEX('MASTER CHECKLIST'!I:I,$Q24))</f>
        <v>Y</v>
      </c>
      <c r="J24" s="1" t="n">
        <f aca="false">IF($Q24="","",INDEX('MASTER CHECKLIST'!J:J,$Q24))</f>
        <v>0</v>
      </c>
      <c r="K24" s="1" t="str">
        <f aca="false">IF($Q24="","",INDEX('MASTER CHECKLIST'!K:K,$Q24))</f>
        <v>A</v>
      </c>
      <c r="L24" s="1" t="str">
        <f aca="false">IF($Q24="","",INDEX('MASTER CHECKLIST'!L:L,$Q24))</f>
        <v>Nav sākts</v>
      </c>
      <c r="M24" s="18" t="n">
        <f aca="false">IF($Q24="","",INDEX('MASTER CHECKLIST'!M:M,$Q24))</f>
        <v>0</v>
      </c>
      <c r="N24" s="1" t="n">
        <f aca="false">IF($Q24="","",INDEX('MASTER CHECKLIST'!N:N,$Q24))</f>
        <v>0</v>
      </c>
      <c r="O24" s="1" t="n">
        <f aca="false">IF($Q24="","",INDEX('MASTER CHECKLIST'!O:O,$Q24))</f>
        <v>0</v>
      </c>
      <c r="Q24" s="0" t="n">
        <f aca="false">IFERROR(SMALL('MASTER CHECKLIST'!$Q$2:$Q$119,ROW()-4),"")</f>
        <v>23</v>
      </c>
    </row>
    <row r="25" customFormat="false" ht="15" hidden="false" customHeight="false" outlineLevel="0" collapsed="false">
      <c r="A25" s="1" t="n">
        <f aca="false">IF($Q25="",IF(AND(ROW()=5,START!$B$8=0),"Šim līmenim nav aktivizētu uzdevumu",""),INDEX('MASTER CHECKLIST'!A:A,$Q25))</f>
        <v>23</v>
      </c>
      <c r="B25" s="1" t="str">
        <f aca="false">IF($Q25="","",INDEX('MASTER CHECKLIST'!B:B,$Q25))</f>
        <v>2. Sagatavošana</v>
      </c>
      <c r="C25" s="1" t="str">
        <f aca="false">IF($Q25="","",INDEX('MASTER CHECKLIST'!C:C,$Q25))</f>
        <v>6–9 mēn. pirms</v>
      </c>
      <c r="D25" s="1" t="str">
        <f aca="false">IF($Q25="","",INDEX('MASTER CHECKLIST'!D:D,$Q25))</f>
        <v>Trase</v>
      </c>
      <c r="E25" s="1" t="str">
        <f aca="false">IF($Q25="","",INDEX('MASTER CHECKLIST'!E:E,$Q25))</f>
        <v>Noteikt trases dizaina / vārtu uzstādīšanas atbildīgos</v>
      </c>
      <c r="F25" s="1" t="str">
        <f aca="false">IF($Q25="","",INDEX('MASTER CHECKLIST'!F:F,$Q25))</f>
        <v>Y</v>
      </c>
      <c r="G25" s="1" t="str">
        <f aca="false">IF($Q25="","",INDEX('MASTER CHECKLIST'!G:G,$Q25))</f>
        <v>Y</v>
      </c>
      <c r="H25" s="1" t="str">
        <f aca="false">IF($Q25="","",INDEX('MASTER CHECKLIST'!H:H,$Q25))</f>
        <v>Y</v>
      </c>
      <c r="I25" s="1" t="str">
        <f aca="false">IF($Q25="","",INDEX('MASTER CHECKLIST'!I:I,$Q25))</f>
        <v>Y</v>
      </c>
      <c r="J25" s="1" t="n">
        <f aca="false">IF($Q25="","",INDEX('MASTER CHECKLIST'!J:J,$Q25))</f>
        <v>0</v>
      </c>
      <c r="K25" s="1" t="str">
        <f aca="false">IF($Q25="","",INDEX('MASTER CHECKLIST'!K:K,$Q25))</f>
        <v>A</v>
      </c>
      <c r="L25" s="1" t="str">
        <f aca="false">IF($Q25="","",INDEX('MASTER CHECKLIST'!L:L,$Q25))</f>
        <v>Nav sākts</v>
      </c>
      <c r="M25" s="18" t="n">
        <f aca="false">IF($Q25="","",INDEX('MASTER CHECKLIST'!M:M,$Q25))</f>
        <v>0</v>
      </c>
      <c r="N25" s="1" t="n">
        <f aca="false">IF($Q25="","",INDEX('MASTER CHECKLIST'!N:N,$Q25))</f>
        <v>0</v>
      </c>
      <c r="O25" s="1" t="n">
        <f aca="false">IF($Q25="","",INDEX('MASTER CHECKLIST'!O:O,$Q25))</f>
        <v>0</v>
      </c>
      <c r="Q25" s="0" t="n">
        <f aca="false">IFERROR(SMALL('MASTER CHECKLIST'!$Q$2:$Q$119,ROW()-4),"")</f>
        <v>24</v>
      </c>
    </row>
    <row r="26" customFormat="false" ht="15" hidden="false" customHeight="false" outlineLevel="0" collapsed="false">
      <c r="A26" s="1" t="n">
        <f aca="false">IF($Q26="",IF(AND(ROW()=5,START!$B$8=0),"Šim līmenim nav aktivizētu uzdevumu",""),INDEX('MASTER CHECKLIST'!A:A,$Q26))</f>
        <v>24</v>
      </c>
      <c r="B26" s="1" t="str">
        <f aca="false">IF($Q26="","",INDEX('MASTER CHECKLIST'!B:B,$Q26))</f>
        <v>2. Sagatavošana</v>
      </c>
      <c r="C26" s="1" t="str">
        <f aca="false">IF($Q26="","",INDEX('MASTER CHECKLIST'!C:C,$Q26))</f>
        <v>6–9 mēn. pirms</v>
      </c>
      <c r="D26" s="1" t="str">
        <f aca="false">IF($Q26="","",INDEX('MASTER CHECKLIST'!D:D,$Q26))</f>
        <v>Drošība</v>
      </c>
      <c r="E26" s="1" t="str">
        <f aca="false">IF($Q26="","",INDEX('MASTER CHECKLIST'!E:E,$Q26))</f>
        <v>Izstrādāt drošības un glābšanas plāna struktūru</v>
      </c>
      <c r="F26" s="1" t="str">
        <f aca="false">IF($Q26="","",INDEX('MASTER CHECKLIST'!F:F,$Q26))</f>
        <v>Y</v>
      </c>
      <c r="G26" s="1" t="str">
        <f aca="false">IF($Q26="","",INDEX('MASTER CHECKLIST'!G:G,$Q26))</f>
        <v>Y</v>
      </c>
      <c r="H26" s="1" t="str">
        <f aca="false">IF($Q26="","",INDEX('MASTER CHECKLIST'!H:H,$Q26))</f>
        <v>Y</v>
      </c>
      <c r="I26" s="1" t="str">
        <f aca="false">IF($Q26="","",INDEX('MASTER CHECKLIST'!I:I,$Q26))</f>
        <v>Y</v>
      </c>
      <c r="J26" s="1" t="n">
        <f aca="false">IF($Q26="","",INDEX('MASTER CHECKLIST'!J:J,$Q26))</f>
        <v>0</v>
      </c>
      <c r="K26" s="1" t="str">
        <f aca="false">IF($Q26="","",INDEX('MASTER CHECKLIST'!K:K,$Q26))</f>
        <v>A</v>
      </c>
      <c r="L26" s="1" t="str">
        <f aca="false">IF($Q26="","",INDEX('MASTER CHECKLIST'!L:L,$Q26))</f>
        <v>Nav sākts</v>
      </c>
      <c r="M26" s="18" t="n">
        <f aca="false">IF($Q26="","",INDEX('MASTER CHECKLIST'!M:M,$Q26))</f>
        <v>0</v>
      </c>
      <c r="N26" s="1" t="n">
        <f aca="false">IF($Q26="","",INDEX('MASTER CHECKLIST'!N:N,$Q26))</f>
        <v>0</v>
      </c>
      <c r="O26" s="1" t="n">
        <f aca="false">IF($Q26="","",INDEX('MASTER CHECKLIST'!O:O,$Q26))</f>
        <v>0</v>
      </c>
      <c r="Q26" s="0" t="n">
        <f aca="false">IFERROR(SMALL('MASTER CHECKLIST'!$Q$2:$Q$119,ROW()-4),"")</f>
        <v>25</v>
      </c>
    </row>
    <row r="27" customFormat="false" ht="15" hidden="false" customHeight="false" outlineLevel="0" collapsed="false">
      <c r="A27" s="1" t="n">
        <f aca="false">IF($Q27="",IF(AND(ROW()=5,START!$B$8=0),"Šim līmenim nav aktivizētu uzdevumu",""),INDEX('MASTER CHECKLIST'!A:A,$Q27))</f>
        <v>25</v>
      </c>
      <c r="B27" s="1" t="str">
        <f aca="false">IF($Q27="","",INDEX('MASTER CHECKLIST'!B:B,$Q27))</f>
        <v>2. Sagatavošana</v>
      </c>
      <c r="C27" s="1" t="str">
        <f aca="false">IF($Q27="","",INDEX('MASTER CHECKLIST'!C:C,$Q27))</f>
        <v>6–9 mēn. pirms</v>
      </c>
      <c r="D27" s="1" t="str">
        <f aca="false">IF($Q27="","",INDEX('MASTER CHECKLIST'!D:D,$Q27))</f>
        <v>Medicīna</v>
      </c>
      <c r="E27" s="1" t="str">
        <f aca="false">IF($Q27="","",INDEX('MASTER CHECKLIST'!E:E,$Q27))</f>
        <v>Plānot pirmo palīdzību / medicīnisko nodrošinājumu</v>
      </c>
      <c r="F27" s="1" t="str">
        <f aca="false">IF($Q27="","",INDEX('MASTER CHECKLIST'!F:F,$Q27))</f>
        <v>Y</v>
      </c>
      <c r="G27" s="1" t="str">
        <f aca="false">IF($Q27="","",INDEX('MASTER CHECKLIST'!G:G,$Q27))</f>
        <v>Y</v>
      </c>
      <c r="H27" s="1" t="str">
        <f aca="false">IF($Q27="","",INDEX('MASTER CHECKLIST'!H:H,$Q27))</f>
        <v>Y</v>
      </c>
      <c r="I27" s="1" t="str">
        <f aca="false">IF($Q27="","",INDEX('MASTER CHECKLIST'!I:I,$Q27))</f>
        <v>Y</v>
      </c>
      <c r="J27" s="1" t="n">
        <f aca="false">IF($Q27="","",INDEX('MASTER CHECKLIST'!J:J,$Q27))</f>
        <v>0</v>
      </c>
      <c r="K27" s="1" t="str">
        <f aca="false">IF($Q27="","",INDEX('MASTER CHECKLIST'!K:K,$Q27))</f>
        <v>A</v>
      </c>
      <c r="L27" s="1" t="str">
        <f aca="false">IF($Q27="","",INDEX('MASTER CHECKLIST'!L:L,$Q27))</f>
        <v>Nav sākts</v>
      </c>
      <c r="M27" s="18" t="n">
        <f aca="false">IF($Q27="","",INDEX('MASTER CHECKLIST'!M:M,$Q27))</f>
        <v>0</v>
      </c>
      <c r="N27" s="1" t="n">
        <f aca="false">IF($Q27="","",INDEX('MASTER CHECKLIST'!N:N,$Q27))</f>
        <v>0</v>
      </c>
      <c r="O27" s="1" t="n">
        <f aca="false">IF($Q27="","",INDEX('MASTER CHECKLIST'!O:O,$Q27))</f>
        <v>0</v>
      </c>
      <c r="Q27" s="0" t="n">
        <f aca="false">IFERROR(SMALL('MASTER CHECKLIST'!$Q$2:$Q$119,ROW()-4),"")</f>
        <v>26</v>
      </c>
    </row>
    <row r="28" customFormat="false" ht="15" hidden="false" customHeight="false" outlineLevel="0" collapsed="false">
      <c r="A28" s="1" t="n">
        <f aca="false">IF($Q28="",IF(AND(ROW()=5,START!$B$8=0),"Šim līmenim nav aktivizētu uzdevumu",""),INDEX('MASTER CHECKLIST'!A:A,$Q28))</f>
        <v>26</v>
      </c>
      <c r="B28" s="1" t="str">
        <f aca="false">IF($Q28="","",INDEX('MASTER CHECKLIST'!B:B,$Q28))</f>
        <v>3. Detalizēta sagatavošana</v>
      </c>
      <c r="C28" s="1" t="str">
        <f aca="false">IF($Q28="","",INDEX('MASTER CHECKLIST'!C:C,$Q28))</f>
        <v>3–6 mēn. pirms</v>
      </c>
      <c r="D28" s="1" t="str">
        <f aca="false">IF($Q28="","",INDEX('MASTER CHECKLIST'!D:D,$Q28))</f>
        <v>Nolikums</v>
      </c>
      <c r="E28" s="1" t="str">
        <f aca="false">IF($Q28="","",INDEX('MASTER CHECKLIST'!E:E,$Q28))</f>
        <v>Apstiprināt un publicēt sacensību nolikumu atbilstoši sacensību līmenim</v>
      </c>
      <c r="F28" s="1" t="str">
        <f aca="false">IF($Q28="","",INDEX('MASTER CHECKLIST'!F:F,$Q28))</f>
        <v>Y</v>
      </c>
      <c r="G28" s="1" t="str">
        <f aca="false">IF($Q28="","",INDEX('MASTER CHECKLIST'!G:G,$Q28))</f>
        <v>Y</v>
      </c>
      <c r="H28" s="1" t="str">
        <f aca="false">IF($Q28="","",INDEX('MASTER CHECKLIST'!H:H,$Q28))</f>
        <v>Y</v>
      </c>
      <c r="I28" s="1" t="str">
        <f aca="false">IF($Q28="","",INDEX('MASTER CHECKLIST'!I:I,$Q28))</f>
        <v>Y</v>
      </c>
      <c r="J28" s="1" t="n">
        <f aca="false">IF($Q28="","",INDEX('MASTER CHECKLIST'!J:J,$Q28))</f>
        <v>0</v>
      </c>
      <c r="K28" s="1" t="str">
        <f aca="false">IF($Q28="","",INDEX('MASTER CHECKLIST'!K:K,$Q28))</f>
        <v>A</v>
      </c>
      <c r="L28" s="1" t="str">
        <f aca="false">IF($Q28="","",INDEX('MASTER CHECKLIST'!L:L,$Q28))</f>
        <v>Nav sākts</v>
      </c>
      <c r="M28" s="18" t="n">
        <f aca="false">IF($Q28="","",INDEX('MASTER CHECKLIST'!M:M,$Q28))</f>
        <v>0</v>
      </c>
      <c r="N28" s="1" t="n">
        <f aca="false">IF($Q28="","",INDEX('MASTER CHECKLIST'!N:N,$Q28))</f>
        <v>0</v>
      </c>
      <c r="O28" s="1" t="n">
        <f aca="false">IF($Q28="","",INDEX('MASTER CHECKLIST'!O:O,$Q28))</f>
        <v>0</v>
      </c>
      <c r="Q28" s="0" t="n">
        <f aca="false">IFERROR(SMALL('MASTER CHECKLIST'!$Q$2:$Q$119,ROW()-4),"")</f>
        <v>27</v>
      </c>
    </row>
    <row r="29" customFormat="false" ht="15" hidden="false" customHeight="false" outlineLevel="0" collapsed="false">
      <c r="A29" s="1" t="n">
        <f aca="false">IF($Q29="",IF(AND(ROW()=5,START!$B$8=0),"Šim līmenim nav aktivizētu uzdevumu",""),INDEX('MASTER CHECKLIST'!A:A,$Q29))</f>
        <v>27</v>
      </c>
      <c r="B29" s="1" t="str">
        <f aca="false">IF($Q29="","",INDEX('MASTER CHECKLIST'!B:B,$Q29))</f>
        <v>3. Detalizēta sagatavošana</v>
      </c>
      <c r="C29" s="1" t="str">
        <f aca="false">IF($Q29="","",INDEX('MASTER CHECKLIST'!C:C,$Q29))</f>
        <v>3–6 mēn. pirms</v>
      </c>
      <c r="D29" s="1" t="str">
        <f aca="false">IF($Q29="","",INDEX('MASTER CHECKLIST'!D:D,$Q29))</f>
        <v>Programma</v>
      </c>
      <c r="E29" s="1" t="str">
        <f aca="false">IF($Q29="","",INDEX('MASTER CHECKLIST'!E:E,$Q29))</f>
        <v>Izveidot provizorisko sacensību programmu</v>
      </c>
      <c r="F29" s="1" t="str">
        <f aca="false">IF($Q29="","",INDEX('MASTER CHECKLIST'!F:F,$Q29))</f>
        <v>Y</v>
      </c>
      <c r="G29" s="1" t="str">
        <f aca="false">IF($Q29="","",INDEX('MASTER CHECKLIST'!G:G,$Q29))</f>
        <v>Y</v>
      </c>
      <c r="H29" s="1" t="str">
        <f aca="false">IF($Q29="","",INDEX('MASTER CHECKLIST'!H:H,$Q29))</f>
        <v>Y</v>
      </c>
      <c r="I29" s="1" t="str">
        <f aca="false">IF($Q29="","",INDEX('MASTER CHECKLIST'!I:I,$Q29))</f>
        <v>Y</v>
      </c>
      <c r="J29" s="1" t="n">
        <f aca="false">IF($Q29="","",INDEX('MASTER CHECKLIST'!J:J,$Q29))</f>
        <v>0</v>
      </c>
      <c r="K29" s="1" t="str">
        <f aca="false">IF($Q29="","",INDEX('MASTER CHECKLIST'!K:K,$Q29))</f>
        <v>A</v>
      </c>
      <c r="L29" s="1" t="str">
        <f aca="false">IF($Q29="","",INDEX('MASTER CHECKLIST'!L:L,$Q29))</f>
        <v>Nav sākts</v>
      </c>
      <c r="M29" s="18" t="n">
        <f aca="false">IF($Q29="","",INDEX('MASTER CHECKLIST'!M:M,$Q29))</f>
        <v>0</v>
      </c>
      <c r="N29" s="1" t="n">
        <f aca="false">IF($Q29="","",INDEX('MASTER CHECKLIST'!N:N,$Q29))</f>
        <v>0</v>
      </c>
      <c r="O29" s="1" t="n">
        <f aca="false">IF($Q29="","",INDEX('MASTER CHECKLIST'!O:O,$Q29))</f>
        <v>0</v>
      </c>
      <c r="Q29" s="0" t="n">
        <f aca="false">IFERROR(SMALL('MASTER CHECKLIST'!$Q$2:$Q$119,ROW()-4),"")</f>
        <v>28</v>
      </c>
    </row>
    <row r="30" customFormat="false" ht="15" hidden="false" customHeight="false" outlineLevel="0" collapsed="false">
      <c r="A30" s="1" t="n">
        <f aca="false">IF($Q30="",IF(AND(ROW()=5,START!$B$8=0),"Šim līmenim nav aktivizētu uzdevumu",""),INDEX('MASTER CHECKLIST'!A:A,$Q30))</f>
        <v>28</v>
      </c>
      <c r="B30" s="1" t="str">
        <f aca="false">IF($Q30="","",INDEX('MASTER CHECKLIST'!B:B,$Q30))</f>
        <v>3. Detalizēta sagatavošana</v>
      </c>
      <c r="C30" s="1" t="str">
        <f aca="false">IF($Q30="","",INDEX('MASTER CHECKLIST'!C:C,$Q30))</f>
        <v>3–6 mēn. pirms</v>
      </c>
      <c r="D30" s="1" t="str">
        <f aca="false">IF($Q30="","",INDEX('MASTER CHECKLIST'!D:D,$Q30))</f>
        <v>Budžets</v>
      </c>
      <c r="E30" s="1" t="str">
        <f aca="false">IF($Q30="","",INDEX('MASTER CHECKLIST'!E:E,$Q30))</f>
        <v>Atjaunot budžetu pēc reālajām izmaksām un saņemtajiem atbalstiem</v>
      </c>
      <c r="F30" s="1" t="str">
        <f aca="false">IF($Q30="","",INDEX('MASTER CHECKLIST'!F:F,$Q30))</f>
        <v>Y</v>
      </c>
      <c r="G30" s="1" t="str">
        <f aca="false">IF($Q30="","",INDEX('MASTER CHECKLIST'!G:G,$Q30))</f>
        <v>Y</v>
      </c>
      <c r="H30" s="1" t="str">
        <f aca="false">IF($Q30="","",INDEX('MASTER CHECKLIST'!H:H,$Q30))</f>
        <v>Y</v>
      </c>
      <c r="I30" s="1" t="str">
        <f aca="false">IF($Q30="","",INDEX('MASTER CHECKLIST'!I:I,$Q30))</f>
        <v>Y</v>
      </c>
      <c r="J30" s="1" t="n">
        <f aca="false">IF($Q30="","",INDEX('MASTER CHECKLIST'!J:J,$Q30))</f>
        <v>0</v>
      </c>
      <c r="K30" s="1" t="str">
        <f aca="false">IF($Q30="","",INDEX('MASTER CHECKLIST'!K:K,$Q30))</f>
        <v>A</v>
      </c>
      <c r="L30" s="1" t="str">
        <f aca="false">IF($Q30="","",INDEX('MASTER CHECKLIST'!L:L,$Q30))</f>
        <v>Nav sākts</v>
      </c>
      <c r="M30" s="18" t="n">
        <f aca="false">IF($Q30="","",INDEX('MASTER CHECKLIST'!M:M,$Q30))</f>
        <v>0</v>
      </c>
      <c r="N30" s="1" t="n">
        <f aca="false">IF($Q30="","",INDEX('MASTER CHECKLIST'!N:N,$Q30))</f>
        <v>0</v>
      </c>
      <c r="O30" s="1" t="n">
        <f aca="false">IF($Q30="","",INDEX('MASTER CHECKLIST'!O:O,$Q30))</f>
        <v>0</v>
      </c>
      <c r="Q30" s="0" t="n">
        <f aca="false">IFERROR(SMALL('MASTER CHECKLIST'!$Q$2:$Q$119,ROW()-4),"")</f>
        <v>29</v>
      </c>
    </row>
    <row r="31" customFormat="false" ht="15" hidden="false" customHeight="false" outlineLevel="0" collapsed="false">
      <c r="A31" s="1" t="n">
        <f aca="false">IF($Q31="",IF(AND(ROW()=5,START!$B$8=0),"Šim līmenim nav aktivizētu uzdevumu",""),INDEX('MASTER CHECKLIST'!A:A,$Q31))</f>
        <v>29</v>
      </c>
      <c r="B31" s="1" t="str">
        <f aca="false">IF($Q31="","",INDEX('MASTER CHECKLIST'!B:B,$Q31))</f>
        <v>3. Detalizēta sagatavošana</v>
      </c>
      <c r="C31" s="1" t="str">
        <f aca="false">IF($Q31="","",INDEX('MASTER CHECKLIST'!C:C,$Q31))</f>
        <v>3–6 mēn. pirms</v>
      </c>
      <c r="D31" s="1" t="str">
        <f aca="false">IF($Q31="","",INDEX('MASTER CHECKLIST'!D:D,$Q31))</f>
        <v>Sponsori</v>
      </c>
      <c r="E31" s="1" t="str">
        <f aca="false">IF($Q31="","",INDEX('MASTER CHECKLIST'!E:E,$Q31))</f>
        <v>Noslēgt partnerības / sponsoru vienošanās</v>
      </c>
      <c r="F31" s="1" t="n">
        <f aca="false">IF($Q31="","",INDEX('MASTER CHECKLIST'!F:F,$Q31))</f>
        <v>0</v>
      </c>
      <c r="G31" s="1" t="str">
        <f aca="false">IF($Q31="","",INDEX('MASTER CHECKLIST'!G:G,$Q31))</f>
        <v>Y</v>
      </c>
      <c r="H31" s="1" t="str">
        <f aca="false">IF($Q31="","",INDEX('MASTER CHECKLIST'!H:H,$Q31))</f>
        <v>Y</v>
      </c>
      <c r="I31" s="1" t="str">
        <f aca="false">IF($Q31="","",INDEX('MASTER CHECKLIST'!I:I,$Q31))</f>
        <v>Y</v>
      </c>
      <c r="J31" s="1" t="n">
        <f aca="false">IF($Q31="","",INDEX('MASTER CHECKLIST'!J:J,$Q31))</f>
        <v>0</v>
      </c>
      <c r="K31" s="1" t="str">
        <f aca="false">IF($Q31="","",INDEX('MASTER CHECKLIST'!K:K,$Q31))</f>
        <v>A</v>
      </c>
      <c r="L31" s="1" t="str">
        <f aca="false">IF($Q31="","",INDEX('MASTER CHECKLIST'!L:L,$Q31))</f>
        <v>Nav sākts</v>
      </c>
      <c r="M31" s="18" t="n">
        <f aca="false">IF($Q31="","",INDEX('MASTER CHECKLIST'!M:M,$Q31))</f>
        <v>0</v>
      </c>
      <c r="N31" s="1" t="n">
        <f aca="false">IF($Q31="","",INDEX('MASTER CHECKLIST'!N:N,$Q31))</f>
        <v>0</v>
      </c>
      <c r="O31" s="1" t="n">
        <f aca="false">IF($Q31="","",INDEX('MASTER CHECKLIST'!O:O,$Q31))</f>
        <v>0</v>
      </c>
      <c r="Q31" s="0" t="n">
        <f aca="false">IFERROR(SMALL('MASTER CHECKLIST'!$Q$2:$Q$119,ROW()-4),"")</f>
        <v>30</v>
      </c>
    </row>
    <row r="32" customFormat="false" ht="15" hidden="false" customHeight="false" outlineLevel="0" collapsed="false">
      <c r="A32" s="1" t="n">
        <f aca="false">IF($Q32="",IF(AND(ROW()=5,START!$B$8=0),"Šim līmenim nav aktivizētu uzdevumu",""),INDEX('MASTER CHECKLIST'!A:A,$Q32))</f>
        <v>30</v>
      </c>
      <c r="B32" s="1" t="str">
        <f aca="false">IF($Q32="","",INDEX('MASTER CHECKLIST'!B:B,$Q32))</f>
        <v>3. Detalizēta sagatavošana</v>
      </c>
      <c r="C32" s="1" t="str">
        <f aca="false">IF($Q32="","",INDEX('MASTER CHECKLIST'!C:C,$Q32))</f>
        <v>3–6 mēn. pirms</v>
      </c>
      <c r="D32" s="1" t="str">
        <f aca="false">IF($Q32="","",INDEX('MASTER CHECKLIST'!D:D,$Q32))</f>
        <v>Reklāma</v>
      </c>
      <c r="E32" s="1" t="str">
        <f aca="false">IF($Q32="","",INDEX('MASTER CHECKLIST'!E:E,$Q32))</f>
        <v>Izveidot sponsoru logo izvietojuma plānu</v>
      </c>
      <c r="F32" s="1" t="n">
        <f aca="false">IF($Q32="","",INDEX('MASTER CHECKLIST'!F:F,$Q32))</f>
        <v>0</v>
      </c>
      <c r="G32" s="1" t="str">
        <f aca="false">IF($Q32="","",INDEX('MASTER CHECKLIST'!G:G,$Q32))</f>
        <v>Y</v>
      </c>
      <c r="H32" s="1" t="str">
        <f aca="false">IF($Q32="","",INDEX('MASTER CHECKLIST'!H:H,$Q32))</f>
        <v>Y</v>
      </c>
      <c r="I32" s="1" t="str">
        <f aca="false">IF($Q32="","",INDEX('MASTER CHECKLIST'!I:I,$Q32))</f>
        <v>Y</v>
      </c>
      <c r="J32" s="1" t="n">
        <f aca="false">IF($Q32="","",INDEX('MASTER CHECKLIST'!J:J,$Q32))</f>
        <v>0</v>
      </c>
      <c r="K32" s="1" t="str">
        <f aca="false">IF($Q32="","",INDEX('MASTER CHECKLIST'!K:K,$Q32))</f>
        <v>A</v>
      </c>
      <c r="L32" s="1" t="str">
        <f aca="false">IF($Q32="","",INDEX('MASTER CHECKLIST'!L:L,$Q32))</f>
        <v>Nav sākts</v>
      </c>
      <c r="M32" s="18" t="n">
        <f aca="false">IF($Q32="","",INDEX('MASTER CHECKLIST'!M:M,$Q32))</f>
        <v>0</v>
      </c>
      <c r="N32" s="1" t="n">
        <f aca="false">IF($Q32="","",INDEX('MASTER CHECKLIST'!N:N,$Q32))</f>
        <v>0</v>
      </c>
      <c r="O32" s="1" t="n">
        <f aca="false">IF($Q32="","",INDEX('MASTER CHECKLIST'!O:O,$Q32))</f>
        <v>0</v>
      </c>
      <c r="Q32" s="0" t="n">
        <f aca="false">IFERROR(SMALL('MASTER CHECKLIST'!$Q$2:$Q$119,ROW()-4),"")</f>
        <v>31</v>
      </c>
    </row>
    <row r="33" customFormat="false" ht="15" hidden="false" customHeight="false" outlineLevel="0" collapsed="false">
      <c r="A33" s="1" t="n">
        <f aca="false">IF($Q33="",IF(AND(ROW()=5,START!$B$8=0),"Šim līmenim nav aktivizētu uzdevumu",""),INDEX('MASTER CHECKLIST'!A:A,$Q33))</f>
        <v>31</v>
      </c>
      <c r="B33" s="1" t="str">
        <f aca="false">IF($Q33="","",INDEX('MASTER CHECKLIST'!B:B,$Q33))</f>
        <v>3. Detalizēta sagatavošana</v>
      </c>
      <c r="C33" s="1" t="str">
        <f aca="false">IF($Q33="","",INDEX('MASTER CHECKLIST'!C:C,$Q33))</f>
        <v>3–6 mēn. pirms</v>
      </c>
      <c r="D33" s="1" t="str">
        <f aca="false">IF($Q33="","",INDEX('MASTER CHECKLIST'!D:D,$Q33))</f>
        <v>Reklāma</v>
      </c>
      <c r="E33" s="1" t="str">
        <f aca="false">IF($Q33="","",INDEX('MASTER CHECKLIST'!E:E,$Q33))</f>
        <v>Pasūtīt / sagatavot banerus, atbalstītāju sienu, karogus, bāzes u.c.</v>
      </c>
      <c r="F33" s="1" t="n">
        <f aca="false">IF($Q33="","",INDEX('MASTER CHECKLIST'!F:F,$Q33))</f>
        <v>0</v>
      </c>
      <c r="G33" s="1" t="str">
        <f aca="false">IF($Q33="","",INDEX('MASTER CHECKLIST'!G:G,$Q33))</f>
        <v>Y</v>
      </c>
      <c r="H33" s="1" t="str">
        <f aca="false">IF($Q33="","",INDEX('MASTER CHECKLIST'!H:H,$Q33))</f>
        <v>Y</v>
      </c>
      <c r="I33" s="1" t="str">
        <f aca="false">IF($Q33="","",INDEX('MASTER CHECKLIST'!I:I,$Q33))</f>
        <v>Y</v>
      </c>
      <c r="J33" s="1" t="n">
        <f aca="false">IF($Q33="","",INDEX('MASTER CHECKLIST'!J:J,$Q33))</f>
        <v>0</v>
      </c>
      <c r="K33" s="1" t="str">
        <f aca="false">IF($Q33="","",INDEX('MASTER CHECKLIST'!K:K,$Q33))</f>
        <v>A</v>
      </c>
      <c r="L33" s="1" t="str">
        <f aca="false">IF($Q33="","",INDEX('MASTER CHECKLIST'!L:L,$Q33))</f>
        <v>Nav sākts</v>
      </c>
      <c r="M33" s="18" t="n">
        <f aca="false">IF($Q33="","",INDEX('MASTER CHECKLIST'!M:M,$Q33))</f>
        <v>0</v>
      </c>
      <c r="N33" s="1" t="n">
        <f aca="false">IF($Q33="","",INDEX('MASTER CHECKLIST'!N:N,$Q33))</f>
        <v>0</v>
      </c>
      <c r="O33" s="1" t="n">
        <f aca="false">IF($Q33="","",INDEX('MASTER CHECKLIST'!O:O,$Q33))</f>
        <v>0</v>
      </c>
      <c r="Q33" s="0" t="n">
        <f aca="false">IFERROR(SMALL('MASTER CHECKLIST'!$Q$2:$Q$119,ROW()-4),"")</f>
        <v>32</v>
      </c>
    </row>
    <row r="34" customFormat="false" ht="15" hidden="false" customHeight="false" outlineLevel="0" collapsed="false">
      <c r="A34" s="1" t="n">
        <f aca="false">IF($Q34="",IF(AND(ROW()=5,START!$B$8=0),"Šim līmenim nav aktivizētu uzdevumu",""),INDEX('MASTER CHECKLIST'!A:A,$Q34))</f>
        <v>32</v>
      </c>
      <c r="B34" s="1" t="str">
        <f aca="false">IF($Q34="","",INDEX('MASTER CHECKLIST'!B:B,$Q34))</f>
        <v>3. Detalizēta sagatavošana</v>
      </c>
      <c r="C34" s="1" t="str">
        <f aca="false">IF($Q34="","",INDEX('MASTER CHECKLIST'!C:C,$Q34))</f>
        <v>3–6 mēn. pirms</v>
      </c>
      <c r="D34" s="1" t="str">
        <f aca="false">IF($Q34="","",INDEX('MASTER CHECKLIST'!D:D,$Q34))</f>
        <v>Komentēšana / mediji</v>
      </c>
      <c r="E34" s="1" t="str">
        <f aca="false">IF($Q34="","",INDEX('MASTER CHECKLIST'!E:E,$Q34))</f>
        <v>Plānot komentētāju, foto, video un sociālo tīklu saturu</v>
      </c>
      <c r="F34" s="1" t="n">
        <f aca="false">IF($Q34="","",INDEX('MASTER CHECKLIST'!F:F,$Q34))</f>
        <v>0</v>
      </c>
      <c r="G34" s="1" t="str">
        <f aca="false">IF($Q34="","",INDEX('MASTER CHECKLIST'!G:G,$Q34))</f>
        <v>Y</v>
      </c>
      <c r="H34" s="1" t="str">
        <f aca="false">IF($Q34="","",INDEX('MASTER CHECKLIST'!H:H,$Q34))</f>
        <v>Y</v>
      </c>
      <c r="I34" s="1" t="str">
        <f aca="false">IF($Q34="","",INDEX('MASTER CHECKLIST'!I:I,$Q34))</f>
        <v>Y</v>
      </c>
      <c r="J34" s="1" t="n">
        <f aca="false">IF($Q34="","",INDEX('MASTER CHECKLIST'!J:J,$Q34))</f>
        <v>0</v>
      </c>
      <c r="K34" s="1" t="str">
        <f aca="false">IF($Q34="","",INDEX('MASTER CHECKLIST'!K:K,$Q34))</f>
        <v>A</v>
      </c>
      <c r="L34" s="1" t="str">
        <f aca="false">IF($Q34="","",INDEX('MASTER CHECKLIST'!L:L,$Q34))</f>
        <v>Nav sākts</v>
      </c>
      <c r="M34" s="18" t="n">
        <f aca="false">IF($Q34="","",INDEX('MASTER CHECKLIST'!M:M,$Q34))</f>
        <v>0</v>
      </c>
      <c r="N34" s="1" t="n">
        <f aca="false">IF($Q34="","",INDEX('MASTER CHECKLIST'!N:N,$Q34))</f>
        <v>0</v>
      </c>
      <c r="O34" s="1" t="n">
        <f aca="false">IF($Q34="","",INDEX('MASTER CHECKLIST'!O:O,$Q34))</f>
        <v>0</v>
      </c>
      <c r="Q34" s="0" t="n">
        <f aca="false">IFERROR(SMALL('MASTER CHECKLIST'!$Q$2:$Q$119,ROW()-4),"")</f>
        <v>33</v>
      </c>
    </row>
    <row r="35" customFormat="false" ht="15" hidden="false" customHeight="false" outlineLevel="0" collapsed="false">
      <c r="A35" s="1" t="n">
        <f aca="false">IF($Q35="",IF(AND(ROW()=5,START!$B$8=0),"Šim līmenim nav aktivizētu uzdevumu",""),INDEX('MASTER CHECKLIST'!A:A,$Q35))</f>
        <v>34</v>
      </c>
      <c r="B35" s="1" t="str">
        <f aca="false">IF($Q35="","",INDEX('MASTER CHECKLIST'!B:B,$Q35))</f>
        <v>3. Detalizēta sagatavošana</v>
      </c>
      <c r="C35" s="1" t="str">
        <f aca="false">IF($Q35="","",INDEX('MASTER CHECKLIST'!C:C,$Q35))</f>
        <v>3–6 mēn. pirms</v>
      </c>
      <c r="D35" s="1" t="str">
        <f aca="false">IF($Q35="","",INDEX('MASTER CHECKLIST'!D:D,$Q35))</f>
        <v>Brīvprātīgie</v>
      </c>
      <c r="E35" s="1" t="str">
        <f aca="false">IF($Q35="","",INDEX('MASTER CHECKLIST'!E:E,$Q35))</f>
        <v>Noteikt nepieciešamo brīvprātīgo skaitu un pienākumus</v>
      </c>
      <c r="F35" s="1" t="str">
        <f aca="false">IF($Q35="","",INDEX('MASTER CHECKLIST'!F:F,$Q35))</f>
        <v>Y</v>
      </c>
      <c r="G35" s="1" t="str">
        <f aca="false">IF($Q35="","",INDEX('MASTER CHECKLIST'!G:G,$Q35))</f>
        <v>Y</v>
      </c>
      <c r="H35" s="1" t="str">
        <f aca="false">IF($Q35="","",INDEX('MASTER CHECKLIST'!H:H,$Q35))</f>
        <v>Y</v>
      </c>
      <c r="I35" s="1" t="str">
        <f aca="false">IF($Q35="","",INDEX('MASTER CHECKLIST'!I:I,$Q35))</f>
        <v>Y</v>
      </c>
      <c r="J35" s="1" t="n">
        <f aca="false">IF($Q35="","",INDEX('MASTER CHECKLIST'!J:J,$Q35))</f>
        <v>0</v>
      </c>
      <c r="K35" s="1" t="str">
        <f aca="false">IF($Q35="","",INDEX('MASTER CHECKLIST'!K:K,$Q35))</f>
        <v>A</v>
      </c>
      <c r="L35" s="1" t="str">
        <f aca="false">IF($Q35="","",INDEX('MASTER CHECKLIST'!L:L,$Q35))</f>
        <v>Nav sākts</v>
      </c>
      <c r="M35" s="18" t="n">
        <f aca="false">IF($Q35="","",INDEX('MASTER CHECKLIST'!M:M,$Q35))</f>
        <v>0</v>
      </c>
      <c r="N35" s="1" t="n">
        <f aca="false">IF($Q35="","",INDEX('MASTER CHECKLIST'!N:N,$Q35))</f>
        <v>0</v>
      </c>
      <c r="O35" s="1" t="n">
        <f aca="false">IF($Q35="","",INDEX('MASTER CHECKLIST'!O:O,$Q35))</f>
        <v>0</v>
      </c>
      <c r="Q35" s="0" t="n">
        <f aca="false">IFERROR(SMALL('MASTER CHECKLIST'!$Q$2:$Q$119,ROW()-4),"")</f>
        <v>35</v>
      </c>
    </row>
    <row r="36" customFormat="false" ht="15" hidden="false" customHeight="false" outlineLevel="0" collapsed="false">
      <c r="A36" s="1" t="n">
        <f aca="false">IF($Q36="",IF(AND(ROW()=5,START!$B$8=0),"Šim līmenim nav aktivizētu uzdevumu",""),INDEX('MASTER CHECKLIST'!A:A,$Q36))</f>
        <v>35</v>
      </c>
      <c r="B36" s="1" t="str">
        <f aca="false">IF($Q36="","",INDEX('MASTER CHECKLIST'!B:B,$Q36))</f>
        <v>3. Detalizēta sagatavošana</v>
      </c>
      <c r="C36" s="1" t="str">
        <f aca="false">IF($Q36="","",INDEX('MASTER CHECKLIST'!C:C,$Q36))</f>
        <v>3–6 mēn. pirms</v>
      </c>
      <c r="D36" s="1" t="str">
        <f aca="false">IF($Q36="","",INDEX('MASTER CHECKLIST'!D:D,$Q36))</f>
        <v>Brīvprātīgie</v>
      </c>
      <c r="E36" s="1" t="str">
        <f aca="false">IF($Q36="","",INDEX('MASTER CHECKLIST'!E:E,$Q36))</f>
        <v>Izveidot kontaktu sarakstu un maiņu grafiku</v>
      </c>
      <c r="F36" s="1" t="str">
        <f aca="false">IF($Q36="","",INDEX('MASTER CHECKLIST'!F:F,$Q36))</f>
        <v>Y</v>
      </c>
      <c r="G36" s="1" t="str">
        <f aca="false">IF($Q36="","",INDEX('MASTER CHECKLIST'!G:G,$Q36))</f>
        <v>Y</v>
      </c>
      <c r="H36" s="1" t="str">
        <f aca="false">IF($Q36="","",INDEX('MASTER CHECKLIST'!H:H,$Q36))</f>
        <v>Y</v>
      </c>
      <c r="I36" s="1" t="str">
        <f aca="false">IF($Q36="","",INDEX('MASTER CHECKLIST'!I:I,$Q36))</f>
        <v>Y</v>
      </c>
      <c r="J36" s="1" t="n">
        <f aca="false">IF($Q36="","",INDEX('MASTER CHECKLIST'!J:J,$Q36))</f>
        <v>0</v>
      </c>
      <c r="K36" s="1" t="str">
        <f aca="false">IF($Q36="","",INDEX('MASTER CHECKLIST'!K:K,$Q36))</f>
        <v>A</v>
      </c>
      <c r="L36" s="1" t="str">
        <f aca="false">IF($Q36="","",INDEX('MASTER CHECKLIST'!L:L,$Q36))</f>
        <v>Nav sākts</v>
      </c>
      <c r="M36" s="18" t="n">
        <f aca="false">IF($Q36="","",INDEX('MASTER CHECKLIST'!M:M,$Q36))</f>
        <v>0</v>
      </c>
      <c r="N36" s="1" t="n">
        <f aca="false">IF($Q36="","",INDEX('MASTER CHECKLIST'!N:N,$Q36))</f>
        <v>0</v>
      </c>
      <c r="O36" s="1" t="n">
        <f aca="false">IF($Q36="","",INDEX('MASTER CHECKLIST'!O:O,$Q36))</f>
        <v>0</v>
      </c>
      <c r="Q36" s="0" t="n">
        <f aca="false">IFERROR(SMALL('MASTER CHECKLIST'!$Q$2:$Q$119,ROW()-4),"")</f>
        <v>36</v>
      </c>
    </row>
    <row r="37" customFormat="false" ht="15" hidden="false" customHeight="false" outlineLevel="0" collapsed="false">
      <c r="A37" s="1" t="n">
        <f aca="false">IF($Q37="",IF(AND(ROW()=5,START!$B$8=0),"Šim līmenim nav aktivizētu uzdevumu",""),INDEX('MASTER CHECKLIST'!A:A,$Q37))</f>
        <v>36</v>
      </c>
      <c r="B37" s="1" t="str">
        <f aca="false">IF($Q37="","",INDEX('MASTER CHECKLIST'!B:B,$Q37))</f>
        <v>3. Detalizēta sagatavošana</v>
      </c>
      <c r="C37" s="1" t="str">
        <f aca="false">IF($Q37="","",INDEX('MASTER CHECKLIST'!C:C,$Q37))</f>
        <v>3–6 mēn. pirms</v>
      </c>
      <c r="D37" s="1" t="str">
        <f aca="false">IF($Q37="","",INDEX('MASTER CHECKLIST'!D:D,$Q37))</f>
        <v>Ēdināšana</v>
      </c>
      <c r="E37" s="1" t="str">
        <f aca="false">IF($Q37="","",INDEX('MASTER CHECKLIST'!E:E,$Q37))</f>
        <v>Plānot tiesnešu, personāla un viesu ēdināšanu</v>
      </c>
      <c r="F37" s="1" t="str">
        <f aca="false">IF($Q37="","",INDEX('MASTER CHECKLIST'!F:F,$Q37))</f>
        <v>Y</v>
      </c>
      <c r="G37" s="1" t="str">
        <f aca="false">IF($Q37="","",INDEX('MASTER CHECKLIST'!G:G,$Q37))</f>
        <v>Y</v>
      </c>
      <c r="H37" s="1" t="str">
        <f aca="false">IF($Q37="","",INDEX('MASTER CHECKLIST'!H:H,$Q37))</f>
        <v>Y</v>
      </c>
      <c r="I37" s="1" t="str">
        <f aca="false">IF($Q37="","",INDEX('MASTER CHECKLIST'!I:I,$Q37))</f>
        <v>Y</v>
      </c>
      <c r="J37" s="1" t="n">
        <f aca="false">IF($Q37="","",INDEX('MASTER CHECKLIST'!J:J,$Q37))</f>
        <v>0</v>
      </c>
      <c r="K37" s="1" t="str">
        <f aca="false">IF($Q37="","",INDEX('MASTER CHECKLIST'!K:K,$Q37))</f>
        <v>A</v>
      </c>
      <c r="L37" s="1" t="str">
        <f aca="false">IF($Q37="","",INDEX('MASTER CHECKLIST'!L:L,$Q37))</f>
        <v>Nav sākts</v>
      </c>
      <c r="M37" s="18" t="n">
        <f aca="false">IF($Q37="","",INDEX('MASTER CHECKLIST'!M:M,$Q37))</f>
        <v>0</v>
      </c>
      <c r="N37" s="1" t="n">
        <f aca="false">IF($Q37="","",INDEX('MASTER CHECKLIST'!N:N,$Q37))</f>
        <v>0</v>
      </c>
      <c r="O37" s="1" t="n">
        <f aca="false">IF($Q37="","",INDEX('MASTER CHECKLIST'!O:O,$Q37))</f>
        <v>0</v>
      </c>
      <c r="Q37" s="0" t="n">
        <f aca="false">IFERROR(SMALL('MASTER CHECKLIST'!$Q$2:$Q$119,ROW()-4),"")</f>
        <v>37</v>
      </c>
    </row>
    <row r="38" customFormat="false" ht="15" hidden="false" customHeight="false" outlineLevel="0" collapsed="false">
      <c r="A38" s="1" t="n">
        <f aca="false">IF($Q38="",IF(AND(ROW()=5,START!$B$8=0),"Šim līmenim nav aktivizētu uzdevumu",""),INDEX('MASTER CHECKLIST'!A:A,$Q38))</f>
        <v>39</v>
      </c>
      <c r="B38" s="1" t="str">
        <f aca="false">IF($Q38="","",INDEX('MASTER CHECKLIST'!B:B,$Q38))</f>
        <v>4. Operatīvā sagatavošana</v>
      </c>
      <c r="C38" s="1" t="str">
        <f aca="false">IF($Q38="","",INDEX('MASTER CHECKLIST'!C:C,$Q38))</f>
        <v>1–3 mēn. pirms</v>
      </c>
      <c r="D38" s="1" t="str">
        <f aca="false">IF($Q38="","",INDEX('MASTER CHECKLIST'!D:D,$Q38))</f>
        <v>Dalībnieki</v>
      </c>
      <c r="E38" s="1" t="str">
        <f aca="false">IF($Q38="","",INDEX('MASTER CHECKLIST'!E:E,$Q38))</f>
        <v>Kontrolēt pieteikumu skaitu un kategoriju piepildījumu</v>
      </c>
      <c r="F38" s="1" t="str">
        <f aca="false">IF($Q38="","",INDEX('MASTER CHECKLIST'!F:F,$Q38))</f>
        <v>Y</v>
      </c>
      <c r="G38" s="1" t="str">
        <f aca="false">IF($Q38="","",INDEX('MASTER CHECKLIST'!G:G,$Q38))</f>
        <v>Y</v>
      </c>
      <c r="H38" s="1" t="str">
        <f aca="false">IF($Q38="","",INDEX('MASTER CHECKLIST'!H:H,$Q38))</f>
        <v>Y</v>
      </c>
      <c r="I38" s="1" t="str">
        <f aca="false">IF($Q38="","",INDEX('MASTER CHECKLIST'!I:I,$Q38))</f>
        <v>Y</v>
      </c>
      <c r="J38" s="1" t="n">
        <f aca="false">IF($Q38="","",INDEX('MASTER CHECKLIST'!J:J,$Q38))</f>
        <v>0</v>
      </c>
      <c r="K38" s="1" t="str">
        <f aca="false">IF($Q38="","",INDEX('MASTER CHECKLIST'!K:K,$Q38))</f>
        <v>A</v>
      </c>
      <c r="L38" s="1" t="str">
        <f aca="false">IF($Q38="","",INDEX('MASTER CHECKLIST'!L:L,$Q38))</f>
        <v>Nav sākts</v>
      </c>
      <c r="M38" s="18" t="n">
        <f aca="false">IF($Q38="","",INDEX('MASTER CHECKLIST'!M:M,$Q38))</f>
        <v>0</v>
      </c>
      <c r="N38" s="1" t="n">
        <f aca="false">IF($Q38="","",INDEX('MASTER CHECKLIST'!N:N,$Q38))</f>
        <v>0</v>
      </c>
      <c r="O38" s="1" t="n">
        <f aca="false">IF($Q38="","",INDEX('MASTER CHECKLIST'!O:O,$Q38))</f>
        <v>0</v>
      </c>
      <c r="Q38" s="0" t="n">
        <f aca="false">IFERROR(SMALL('MASTER CHECKLIST'!$Q$2:$Q$119,ROW()-4),"")</f>
        <v>40</v>
      </c>
    </row>
    <row r="39" customFormat="false" ht="15" hidden="false" customHeight="false" outlineLevel="0" collapsed="false">
      <c r="A39" s="1" t="n">
        <f aca="false">IF($Q39="",IF(AND(ROW()=5,START!$B$8=0),"Šim līmenim nav aktivizētu uzdevumu",""),INDEX('MASTER CHECKLIST'!A:A,$Q39))</f>
        <v>40</v>
      </c>
      <c r="B39" s="1" t="str">
        <f aca="false">IF($Q39="","",INDEX('MASTER CHECKLIST'!B:B,$Q39))</f>
        <v>4. Operatīvā sagatavošana</v>
      </c>
      <c r="C39" s="1" t="str">
        <f aca="false">IF($Q39="","",INDEX('MASTER CHECKLIST'!C:C,$Q39))</f>
        <v>1–3 mēn. pirms</v>
      </c>
      <c r="D39" s="1" t="str">
        <f aca="false">IF($Q39="","",INDEX('MASTER CHECKLIST'!D:D,$Q39))</f>
        <v>Dalībnieki</v>
      </c>
      <c r="E39" s="1" t="str">
        <f aca="false">IF($Q39="","",INDEX('MASTER CHECKLIST'!E:E,$Q39))</f>
        <v>Nosūtīt atgādinājumus par pieteikšanās un apmaksas termiņiem</v>
      </c>
      <c r="F39" s="1" t="str">
        <f aca="false">IF($Q39="","",INDEX('MASTER CHECKLIST'!F:F,$Q39))</f>
        <v>Y</v>
      </c>
      <c r="G39" s="1" t="str">
        <f aca="false">IF($Q39="","",INDEX('MASTER CHECKLIST'!G:G,$Q39))</f>
        <v>Y</v>
      </c>
      <c r="H39" s="1" t="str">
        <f aca="false">IF($Q39="","",INDEX('MASTER CHECKLIST'!H:H,$Q39))</f>
        <v>Y</v>
      </c>
      <c r="I39" s="1" t="str">
        <f aca="false">IF($Q39="","",INDEX('MASTER CHECKLIST'!I:I,$Q39))</f>
        <v>Y</v>
      </c>
      <c r="J39" s="1" t="n">
        <f aca="false">IF($Q39="","",INDEX('MASTER CHECKLIST'!J:J,$Q39))</f>
        <v>0</v>
      </c>
      <c r="K39" s="1" t="str">
        <f aca="false">IF($Q39="","",INDEX('MASTER CHECKLIST'!K:K,$Q39))</f>
        <v>A</v>
      </c>
      <c r="L39" s="1" t="str">
        <f aca="false">IF($Q39="","",INDEX('MASTER CHECKLIST'!L:L,$Q39))</f>
        <v>Nav sākts</v>
      </c>
      <c r="M39" s="18" t="n">
        <f aca="false">IF($Q39="","",INDEX('MASTER CHECKLIST'!M:M,$Q39))</f>
        <v>0</v>
      </c>
      <c r="N39" s="1" t="n">
        <f aca="false">IF($Q39="","",INDEX('MASTER CHECKLIST'!N:N,$Q39))</f>
        <v>0</v>
      </c>
      <c r="O39" s="1" t="n">
        <f aca="false">IF($Q39="","",INDEX('MASTER CHECKLIST'!O:O,$Q39))</f>
        <v>0</v>
      </c>
      <c r="Q39" s="0" t="n">
        <f aca="false">IFERROR(SMALL('MASTER CHECKLIST'!$Q$2:$Q$119,ROW()-4),"")</f>
        <v>41</v>
      </c>
    </row>
    <row r="40" customFormat="false" ht="15" hidden="false" customHeight="false" outlineLevel="0" collapsed="false">
      <c r="A40" s="1" t="n">
        <f aca="false">IF($Q40="",IF(AND(ROW()=5,START!$B$8=0),"Šim līmenim nav aktivizētu uzdevumu",""),INDEX('MASTER CHECKLIST'!A:A,$Q40))</f>
        <v>41</v>
      </c>
      <c r="B40" s="1" t="str">
        <f aca="false">IF($Q40="","",INDEX('MASTER CHECKLIST'!B:B,$Q40))</f>
        <v>4. Operatīvā sagatavošana</v>
      </c>
      <c r="C40" s="1" t="str">
        <f aca="false">IF($Q40="","",INDEX('MASTER CHECKLIST'!C:C,$Q40))</f>
        <v>1–3 mēn. pirms</v>
      </c>
      <c r="D40" s="1" t="str">
        <f aca="false">IF($Q40="","",INDEX('MASTER CHECKLIST'!D:D,$Q40))</f>
        <v>Finanses</v>
      </c>
      <c r="E40" s="1" t="str">
        <f aca="false">IF($Q40="","",INDEX('MASTER CHECKLIST'!E:E,$Q40))</f>
        <v>Kontrolēt dalības maksas un licences</v>
      </c>
      <c r="F40" s="1" t="str">
        <f aca="false">IF($Q40="","",INDEX('MASTER CHECKLIST'!F:F,$Q40))</f>
        <v>Y</v>
      </c>
      <c r="G40" s="1" t="str">
        <f aca="false">IF($Q40="","",INDEX('MASTER CHECKLIST'!G:G,$Q40))</f>
        <v>Y</v>
      </c>
      <c r="H40" s="1" t="str">
        <f aca="false">IF($Q40="","",INDEX('MASTER CHECKLIST'!H:H,$Q40))</f>
        <v>Y</v>
      </c>
      <c r="I40" s="1" t="str">
        <f aca="false">IF($Q40="","",INDEX('MASTER CHECKLIST'!I:I,$Q40))</f>
        <v>Y</v>
      </c>
      <c r="J40" s="1" t="n">
        <f aca="false">IF($Q40="","",INDEX('MASTER CHECKLIST'!J:J,$Q40))</f>
        <v>0</v>
      </c>
      <c r="K40" s="1" t="str">
        <f aca="false">IF($Q40="","",INDEX('MASTER CHECKLIST'!K:K,$Q40))</f>
        <v>A</v>
      </c>
      <c r="L40" s="1" t="str">
        <f aca="false">IF($Q40="","",INDEX('MASTER CHECKLIST'!L:L,$Q40))</f>
        <v>Nav sākts</v>
      </c>
      <c r="M40" s="18" t="n">
        <f aca="false">IF($Q40="","",INDEX('MASTER CHECKLIST'!M:M,$Q40))</f>
        <v>0</v>
      </c>
      <c r="N40" s="1" t="n">
        <f aca="false">IF($Q40="","",INDEX('MASTER CHECKLIST'!N:N,$Q40))</f>
        <v>0</v>
      </c>
      <c r="O40" s="1" t="n">
        <f aca="false">IF($Q40="","",INDEX('MASTER CHECKLIST'!O:O,$Q40))</f>
        <v>0</v>
      </c>
      <c r="Q40" s="0" t="n">
        <f aca="false">IFERROR(SMALL('MASTER CHECKLIST'!$Q$2:$Q$119,ROW()-4),"")</f>
        <v>42</v>
      </c>
    </row>
    <row r="41" customFormat="false" ht="15" hidden="false" customHeight="false" outlineLevel="0" collapsed="false">
      <c r="A41" s="1" t="n">
        <f aca="false">IF($Q41="",IF(AND(ROW()=5,START!$B$8=0),"Šim līmenim nav aktivizētu uzdevumu",""),INDEX('MASTER CHECKLIST'!A:A,$Q41))</f>
        <v>42</v>
      </c>
      <c r="B41" s="1" t="str">
        <f aca="false">IF($Q41="","",INDEX('MASTER CHECKLIST'!B:B,$Q41))</f>
        <v>4. Operatīvā sagatavošana</v>
      </c>
      <c r="C41" s="1" t="str">
        <f aca="false">IF($Q41="","",INDEX('MASTER CHECKLIST'!C:C,$Q41))</f>
        <v>1–3 mēn. pirms</v>
      </c>
      <c r="D41" s="1" t="str">
        <f aca="false">IF($Q41="","",INDEX('MASTER CHECKLIST'!D:D,$Q41))</f>
        <v>Tiesneši</v>
      </c>
      <c r="E41" s="1" t="str">
        <f aca="false">IF($Q41="","",INDEX('MASTER CHECKLIST'!E:E,$Q41))</f>
        <v>Pabeigt tiesnešu komandas komplektēšanu</v>
      </c>
      <c r="F41" s="1" t="str">
        <f aca="false">IF($Q41="","",INDEX('MASTER CHECKLIST'!F:F,$Q41))</f>
        <v>Y</v>
      </c>
      <c r="G41" s="1" t="str">
        <f aca="false">IF($Q41="","",INDEX('MASTER CHECKLIST'!G:G,$Q41))</f>
        <v>Y</v>
      </c>
      <c r="H41" s="1" t="str">
        <f aca="false">IF($Q41="","",INDEX('MASTER CHECKLIST'!H:H,$Q41))</f>
        <v>Y</v>
      </c>
      <c r="I41" s="1" t="str">
        <f aca="false">IF($Q41="","",INDEX('MASTER CHECKLIST'!I:I,$Q41))</f>
        <v>Y</v>
      </c>
      <c r="J41" s="1" t="n">
        <f aca="false">IF($Q41="","",INDEX('MASTER CHECKLIST'!J:J,$Q41))</f>
        <v>0</v>
      </c>
      <c r="K41" s="1" t="str">
        <f aca="false">IF($Q41="","",INDEX('MASTER CHECKLIST'!K:K,$Q41))</f>
        <v>A</v>
      </c>
      <c r="L41" s="1" t="str">
        <f aca="false">IF($Q41="","",INDEX('MASTER CHECKLIST'!L:L,$Q41))</f>
        <v>Nav sākts</v>
      </c>
      <c r="M41" s="18" t="n">
        <f aca="false">IF($Q41="","",INDEX('MASTER CHECKLIST'!M:M,$Q41))</f>
        <v>0</v>
      </c>
      <c r="N41" s="1" t="n">
        <f aca="false">IF($Q41="","",INDEX('MASTER CHECKLIST'!N:N,$Q41))</f>
        <v>0</v>
      </c>
      <c r="O41" s="1" t="n">
        <f aca="false">IF($Q41="","",INDEX('MASTER CHECKLIST'!O:O,$Q41))</f>
        <v>0</v>
      </c>
      <c r="Q41" s="0" t="n">
        <f aca="false">IFERROR(SMALL('MASTER CHECKLIST'!$Q$2:$Q$119,ROW()-4),"")</f>
        <v>43</v>
      </c>
    </row>
    <row r="42" customFormat="false" ht="15" hidden="false" customHeight="false" outlineLevel="0" collapsed="false">
      <c r="A42" s="1" t="n">
        <f aca="false">IF($Q42="",IF(AND(ROW()=5,START!$B$8=0),"Šim līmenim nav aktivizētu uzdevumu",""),INDEX('MASTER CHECKLIST'!A:A,$Q42))</f>
        <v>43</v>
      </c>
      <c r="B42" s="1" t="str">
        <f aca="false">IF($Q42="","",INDEX('MASTER CHECKLIST'!B:B,$Q42))</f>
        <v>4. Operatīvā sagatavošana</v>
      </c>
      <c r="C42" s="1" t="str">
        <f aca="false">IF($Q42="","",INDEX('MASTER CHECKLIST'!C:C,$Q42))</f>
        <v>1–3 mēn. pirms</v>
      </c>
      <c r="D42" s="1" t="str">
        <f aca="false">IF($Q42="","",INDEX('MASTER CHECKLIST'!D:D,$Q42))</f>
        <v>Tiesneši</v>
      </c>
      <c r="E42" s="1" t="str">
        <f aca="false">IF($Q42="","",INDEX('MASTER CHECKLIST'!E:E,$Q42))</f>
        <v>Nosūtīt tiesnešiem nolikumu, programmu, darba apstākļus un provizorisko shēmu</v>
      </c>
      <c r="F42" s="1" t="str">
        <f aca="false">IF($Q42="","",INDEX('MASTER CHECKLIST'!F:F,$Q42))</f>
        <v>Y</v>
      </c>
      <c r="G42" s="1" t="str">
        <f aca="false">IF($Q42="","",INDEX('MASTER CHECKLIST'!G:G,$Q42))</f>
        <v>Y</v>
      </c>
      <c r="H42" s="1" t="str">
        <f aca="false">IF($Q42="","",INDEX('MASTER CHECKLIST'!H:H,$Q42))</f>
        <v>Y</v>
      </c>
      <c r="I42" s="1" t="str">
        <f aca="false">IF($Q42="","",INDEX('MASTER CHECKLIST'!I:I,$Q42))</f>
        <v>Y</v>
      </c>
      <c r="J42" s="1" t="n">
        <f aca="false">IF($Q42="","",INDEX('MASTER CHECKLIST'!J:J,$Q42))</f>
        <v>0</v>
      </c>
      <c r="K42" s="1" t="str">
        <f aca="false">IF($Q42="","",INDEX('MASTER CHECKLIST'!K:K,$Q42))</f>
        <v>A</v>
      </c>
      <c r="L42" s="1" t="str">
        <f aca="false">IF($Q42="","",INDEX('MASTER CHECKLIST'!L:L,$Q42))</f>
        <v>Nav sākts</v>
      </c>
      <c r="M42" s="18" t="n">
        <f aca="false">IF($Q42="","",INDEX('MASTER CHECKLIST'!M:M,$Q42))</f>
        <v>0</v>
      </c>
      <c r="N42" s="1" t="n">
        <f aca="false">IF($Q42="","",INDEX('MASTER CHECKLIST'!N:N,$Q42))</f>
        <v>0</v>
      </c>
      <c r="O42" s="1" t="n">
        <f aca="false">IF($Q42="","",INDEX('MASTER CHECKLIST'!O:O,$Q42))</f>
        <v>0</v>
      </c>
      <c r="Q42" s="0" t="n">
        <f aca="false">IFERROR(SMALL('MASTER CHECKLIST'!$Q$2:$Q$119,ROW()-4),"")</f>
        <v>44</v>
      </c>
    </row>
    <row r="43" customFormat="false" ht="15" hidden="false" customHeight="false" outlineLevel="0" collapsed="false">
      <c r="A43" s="1" t="n">
        <f aca="false">IF($Q43="",IF(AND(ROW()=5,START!$B$8=0),"Šim līmenim nav aktivizētu uzdevumu",""),INDEX('MASTER CHECKLIST'!A:A,$Q43))</f>
        <v>44</v>
      </c>
      <c r="B43" s="1" t="str">
        <f aca="false">IF($Q43="","",INDEX('MASTER CHECKLIST'!B:B,$Q43))</f>
        <v>4. Operatīvā sagatavošana</v>
      </c>
      <c r="C43" s="1" t="str">
        <f aca="false">IF($Q43="","",INDEX('MASTER CHECKLIST'!C:C,$Q43))</f>
        <v>1–3 mēn. pirms</v>
      </c>
      <c r="D43" s="1" t="str">
        <f aca="false">IF($Q43="","",INDEX('MASTER CHECKLIST'!D:D,$Q43))</f>
        <v>Tehnika</v>
      </c>
      <c r="E43" s="1" t="str">
        <f aca="false">IF($Q43="","",INDEX('MASTER CHECKLIST'!E:E,$Q43))</f>
        <v>Pārbaudīt RaceGorilla / rezultātu sistēmu un rezerves risinājumu</v>
      </c>
      <c r="F43" s="1" t="str">
        <f aca="false">IF($Q43="","",INDEX('MASTER CHECKLIST'!F:F,$Q43))</f>
        <v>Y</v>
      </c>
      <c r="G43" s="1" t="str">
        <f aca="false">IF($Q43="","",INDEX('MASTER CHECKLIST'!G:G,$Q43))</f>
        <v>Y</v>
      </c>
      <c r="H43" s="1" t="str">
        <f aca="false">IF($Q43="","",INDEX('MASTER CHECKLIST'!H:H,$Q43))</f>
        <v>Y</v>
      </c>
      <c r="I43" s="1" t="str">
        <f aca="false">IF($Q43="","",INDEX('MASTER CHECKLIST'!I:I,$Q43))</f>
        <v>Y</v>
      </c>
      <c r="J43" s="1" t="n">
        <f aca="false">IF($Q43="","",INDEX('MASTER CHECKLIST'!J:J,$Q43))</f>
        <v>0</v>
      </c>
      <c r="K43" s="1" t="str">
        <f aca="false">IF($Q43="","",INDEX('MASTER CHECKLIST'!K:K,$Q43))</f>
        <v>A</v>
      </c>
      <c r="L43" s="1" t="str">
        <f aca="false">IF($Q43="","",INDEX('MASTER CHECKLIST'!L:L,$Q43))</f>
        <v>Nav sākts</v>
      </c>
      <c r="M43" s="18" t="n">
        <f aca="false">IF($Q43="","",INDEX('MASTER CHECKLIST'!M:M,$Q43))</f>
        <v>0</v>
      </c>
      <c r="N43" s="1" t="n">
        <f aca="false">IF($Q43="","",INDEX('MASTER CHECKLIST'!N:N,$Q43))</f>
        <v>0</v>
      </c>
      <c r="O43" s="1" t="n">
        <f aca="false">IF($Q43="","",INDEX('MASTER CHECKLIST'!O:O,$Q43))</f>
        <v>0</v>
      </c>
      <c r="Q43" s="0" t="n">
        <f aca="false">IFERROR(SMALL('MASTER CHECKLIST'!$Q$2:$Q$119,ROW()-4),"")</f>
        <v>45</v>
      </c>
    </row>
    <row r="44" customFormat="false" ht="15" hidden="false" customHeight="false" outlineLevel="0" collapsed="false">
      <c r="A44" s="1" t="n">
        <f aca="false">IF($Q44="",IF(AND(ROW()=5,START!$B$8=0),"Šim līmenim nav aktivizētu uzdevumu",""),INDEX('MASTER CHECKLIST'!A:A,$Q44))</f>
        <v>45</v>
      </c>
      <c r="B44" s="1" t="str">
        <f aca="false">IF($Q44="","",INDEX('MASTER CHECKLIST'!B:B,$Q44))</f>
        <v>4. Operatīvā sagatavošana</v>
      </c>
      <c r="C44" s="1" t="str">
        <f aca="false">IF($Q44="","",INDEX('MASTER CHECKLIST'!C:C,$Q44))</f>
        <v>1–3 mēn. pirms</v>
      </c>
      <c r="D44" s="1" t="str">
        <f aca="false">IF($Q44="","",INDEX('MASTER CHECKLIST'!D:D,$Q44))</f>
        <v>Tehnika</v>
      </c>
      <c r="E44" s="1" t="str">
        <f aca="false">IF($Q44="","",INDEX('MASTER CHECKLIST'!E:E,$Q44))</f>
        <v>Pārbaudīt starta / finiša sistēmu un laika mērīšanas rezerves risinājumu</v>
      </c>
      <c r="F44" s="1" t="str">
        <f aca="false">IF($Q44="","",INDEX('MASTER CHECKLIST'!F:F,$Q44))</f>
        <v>Y</v>
      </c>
      <c r="G44" s="1" t="str">
        <f aca="false">IF($Q44="","",INDEX('MASTER CHECKLIST'!G:G,$Q44))</f>
        <v>Y</v>
      </c>
      <c r="H44" s="1" t="str">
        <f aca="false">IF($Q44="","",INDEX('MASTER CHECKLIST'!H:H,$Q44))</f>
        <v>Y</v>
      </c>
      <c r="I44" s="1" t="str">
        <f aca="false">IF($Q44="","",INDEX('MASTER CHECKLIST'!I:I,$Q44))</f>
        <v>Y</v>
      </c>
      <c r="J44" s="1" t="n">
        <f aca="false">IF($Q44="","",INDEX('MASTER CHECKLIST'!J:J,$Q44))</f>
        <v>0</v>
      </c>
      <c r="K44" s="1" t="str">
        <f aca="false">IF($Q44="","",INDEX('MASTER CHECKLIST'!K:K,$Q44))</f>
        <v>A</v>
      </c>
      <c r="L44" s="1" t="str">
        <f aca="false">IF($Q44="","",INDEX('MASTER CHECKLIST'!L:L,$Q44))</f>
        <v>Nav sākts</v>
      </c>
      <c r="M44" s="18" t="n">
        <f aca="false">IF($Q44="","",INDEX('MASTER CHECKLIST'!M:M,$Q44))</f>
        <v>0</v>
      </c>
      <c r="N44" s="1" t="n">
        <f aca="false">IF($Q44="","",INDEX('MASTER CHECKLIST'!N:N,$Q44))</f>
        <v>0</v>
      </c>
      <c r="O44" s="1" t="n">
        <f aca="false">IF($Q44="","",INDEX('MASTER CHECKLIST'!O:O,$Q44))</f>
        <v>0</v>
      </c>
      <c r="Q44" s="0" t="n">
        <f aca="false">IFERROR(SMALL('MASTER CHECKLIST'!$Q$2:$Q$119,ROW()-4),"")</f>
        <v>46</v>
      </c>
    </row>
    <row r="45" customFormat="false" ht="15" hidden="false" customHeight="false" outlineLevel="0" collapsed="false">
      <c r="A45" s="1" t="n">
        <f aca="false">IF($Q45="",IF(AND(ROW()=5,START!$B$8=0),"Šim līmenim nav aktivizētu uzdevumu",""),INDEX('MASTER CHECKLIST'!A:A,$Q45))</f>
        <v>46</v>
      </c>
      <c r="B45" s="1" t="str">
        <f aca="false">IF($Q45="","",INDEX('MASTER CHECKLIST'!B:B,$Q45))</f>
        <v>4. Operatīvā sagatavošana</v>
      </c>
      <c r="C45" s="1" t="str">
        <f aca="false">IF($Q45="","",INDEX('MASTER CHECKLIST'!C:C,$Q45))</f>
        <v>1–3 mēn. pirms</v>
      </c>
      <c r="D45" s="1" t="str">
        <f aca="false">IF($Q45="","",INDEX('MASTER CHECKLIST'!D:D,$Q45))</f>
        <v>Sakari</v>
      </c>
      <c r="E45" s="1" t="str">
        <f aca="false">IF($Q45="","",INDEX('MASTER CHECKLIST'!E:E,$Q45))</f>
        <v>Plānot rācijas, kanālus, lādētājus un rezerves sakarus</v>
      </c>
      <c r="F45" s="1" t="str">
        <f aca="false">IF($Q45="","",INDEX('MASTER CHECKLIST'!F:F,$Q45))</f>
        <v>Y</v>
      </c>
      <c r="G45" s="1" t="str">
        <f aca="false">IF($Q45="","",INDEX('MASTER CHECKLIST'!G:G,$Q45))</f>
        <v>Y</v>
      </c>
      <c r="H45" s="1" t="str">
        <f aca="false">IF($Q45="","",INDEX('MASTER CHECKLIST'!H:H,$Q45))</f>
        <v>Y</v>
      </c>
      <c r="I45" s="1" t="str">
        <f aca="false">IF($Q45="","",INDEX('MASTER CHECKLIST'!I:I,$Q45))</f>
        <v>Y</v>
      </c>
      <c r="J45" s="1" t="n">
        <f aca="false">IF($Q45="","",INDEX('MASTER CHECKLIST'!J:J,$Q45))</f>
        <v>0</v>
      </c>
      <c r="K45" s="1" t="str">
        <f aca="false">IF($Q45="","",INDEX('MASTER CHECKLIST'!K:K,$Q45))</f>
        <v>A</v>
      </c>
      <c r="L45" s="1" t="str">
        <f aca="false">IF($Q45="","",INDEX('MASTER CHECKLIST'!L:L,$Q45))</f>
        <v>Nav sākts</v>
      </c>
      <c r="M45" s="18" t="n">
        <f aca="false">IF($Q45="","",INDEX('MASTER CHECKLIST'!M:M,$Q45))</f>
        <v>0</v>
      </c>
      <c r="N45" s="1" t="n">
        <f aca="false">IF($Q45="","",INDEX('MASTER CHECKLIST'!N:N,$Q45))</f>
        <v>0</v>
      </c>
      <c r="O45" s="1" t="n">
        <f aca="false">IF($Q45="","",INDEX('MASTER CHECKLIST'!O:O,$Q45))</f>
        <v>0</v>
      </c>
      <c r="Q45" s="0" t="n">
        <f aca="false">IFERROR(SMALL('MASTER CHECKLIST'!$Q$2:$Q$119,ROW()-4),"")</f>
        <v>47</v>
      </c>
    </row>
    <row r="46" customFormat="false" ht="15" hidden="false" customHeight="false" outlineLevel="0" collapsed="false">
      <c r="A46" s="1" t="n">
        <f aca="false">IF($Q46="",IF(AND(ROW()=5,START!$B$8=0),"Šim līmenim nav aktivizētu uzdevumu",""),INDEX('MASTER CHECKLIST'!A:A,$Q46))</f>
        <v>47</v>
      </c>
      <c r="B46" s="1" t="str">
        <f aca="false">IF($Q46="","",INDEX('MASTER CHECKLIST'!B:B,$Q46))</f>
        <v>4. Operatīvā sagatavošana</v>
      </c>
      <c r="C46" s="1" t="str">
        <f aca="false">IF($Q46="","",INDEX('MASTER CHECKLIST'!C:C,$Q46))</f>
        <v>1–3 mēn. pirms</v>
      </c>
      <c r="D46" s="1" t="str">
        <f aca="false">IF($Q46="","",INDEX('MASTER CHECKLIST'!D:D,$Q46))</f>
        <v>Drošība</v>
      </c>
      <c r="E46" s="1" t="str">
        <f aca="false">IF($Q46="","",INDEX('MASTER CHECKLIST'!E:E,$Q46))</f>
        <v>Apstiprināt glābēju komandu, ekipējumu un izvietojumu</v>
      </c>
      <c r="F46" s="1" t="str">
        <f aca="false">IF($Q46="","",INDEX('MASTER CHECKLIST'!F:F,$Q46))</f>
        <v>Y</v>
      </c>
      <c r="G46" s="1" t="str">
        <f aca="false">IF($Q46="","",INDEX('MASTER CHECKLIST'!G:G,$Q46))</f>
        <v>Y</v>
      </c>
      <c r="H46" s="1" t="str">
        <f aca="false">IF($Q46="","",INDEX('MASTER CHECKLIST'!H:H,$Q46))</f>
        <v>Y</v>
      </c>
      <c r="I46" s="1" t="str">
        <f aca="false">IF($Q46="","",INDEX('MASTER CHECKLIST'!I:I,$Q46))</f>
        <v>Y</v>
      </c>
      <c r="J46" s="1" t="n">
        <f aca="false">IF($Q46="","",INDEX('MASTER CHECKLIST'!J:J,$Q46))</f>
        <v>0</v>
      </c>
      <c r="K46" s="1" t="str">
        <f aca="false">IF($Q46="","",INDEX('MASTER CHECKLIST'!K:K,$Q46))</f>
        <v>A</v>
      </c>
      <c r="L46" s="1" t="str">
        <f aca="false">IF($Q46="","",INDEX('MASTER CHECKLIST'!L:L,$Q46))</f>
        <v>Nav sākts</v>
      </c>
      <c r="M46" s="18" t="n">
        <f aca="false">IF($Q46="","",INDEX('MASTER CHECKLIST'!M:M,$Q46))</f>
        <v>0</v>
      </c>
      <c r="N46" s="1" t="n">
        <f aca="false">IF($Q46="","",INDEX('MASTER CHECKLIST'!N:N,$Q46))</f>
        <v>0</v>
      </c>
      <c r="O46" s="1" t="n">
        <f aca="false">IF($Q46="","",INDEX('MASTER CHECKLIST'!O:O,$Q46))</f>
        <v>0</v>
      </c>
      <c r="Q46" s="0" t="n">
        <f aca="false">IFERROR(SMALL('MASTER CHECKLIST'!$Q$2:$Q$119,ROW()-4),"")</f>
        <v>48</v>
      </c>
    </row>
    <row r="47" customFormat="false" ht="15" hidden="false" customHeight="false" outlineLevel="0" collapsed="false">
      <c r="A47" s="1" t="n">
        <f aca="false">IF($Q47="",IF(AND(ROW()=5,START!$B$8=0),"Šim līmenim nav aktivizētu uzdevumu",""),INDEX('MASTER CHECKLIST'!A:A,$Q47))</f>
        <v>48</v>
      </c>
      <c r="B47" s="1" t="str">
        <f aca="false">IF($Q47="","",INDEX('MASTER CHECKLIST'!B:B,$Q47))</f>
        <v>4. Operatīvā sagatavošana</v>
      </c>
      <c r="C47" s="1" t="str">
        <f aca="false">IF($Q47="","",INDEX('MASTER CHECKLIST'!C:C,$Q47))</f>
        <v>1–3 mēn. pirms</v>
      </c>
      <c r="D47" s="1" t="str">
        <f aca="false">IF($Q47="","",INDEX('MASTER CHECKLIST'!D:D,$Q47))</f>
        <v>Informācija</v>
      </c>
      <c r="E47" s="1" t="str">
        <f aca="false">IF($Q47="","",INDEX('MASTER CHECKLIST'!E:E,$Q47))</f>
        <v>Sagatavot sacensību informācijas materiālus, kartes, QR kodus</v>
      </c>
      <c r="F47" s="1" t="str">
        <f aca="false">IF($Q47="","",INDEX('MASTER CHECKLIST'!F:F,$Q47))</f>
        <v>Y</v>
      </c>
      <c r="G47" s="1" t="str">
        <f aca="false">IF($Q47="","",INDEX('MASTER CHECKLIST'!G:G,$Q47))</f>
        <v>Y</v>
      </c>
      <c r="H47" s="1" t="str">
        <f aca="false">IF($Q47="","",INDEX('MASTER CHECKLIST'!H:H,$Q47))</f>
        <v>Y</v>
      </c>
      <c r="I47" s="1" t="str">
        <f aca="false">IF($Q47="","",INDEX('MASTER CHECKLIST'!I:I,$Q47))</f>
        <v>Y</v>
      </c>
      <c r="J47" s="1" t="n">
        <f aca="false">IF($Q47="","",INDEX('MASTER CHECKLIST'!J:J,$Q47))</f>
        <v>0</v>
      </c>
      <c r="K47" s="1" t="str">
        <f aca="false">IF($Q47="","",INDEX('MASTER CHECKLIST'!K:K,$Q47))</f>
        <v>A</v>
      </c>
      <c r="L47" s="1" t="str">
        <f aca="false">IF($Q47="","",INDEX('MASTER CHECKLIST'!L:L,$Q47))</f>
        <v>Nav sākts</v>
      </c>
      <c r="M47" s="18" t="n">
        <f aca="false">IF($Q47="","",INDEX('MASTER CHECKLIST'!M:M,$Q47))</f>
        <v>0</v>
      </c>
      <c r="N47" s="1" t="n">
        <f aca="false">IF($Q47="","",INDEX('MASTER CHECKLIST'!N:N,$Q47))</f>
        <v>0</v>
      </c>
      <c r="O47" s="1" t="n">
        <f aca="false">IF($Q47="","",INDEX('MASTER CHECKLIST'!O:O,$Q47))</f>
        <v>0</v>
      </c>
      <c r="Q47" s="0" t="n">
        <f aca="false">IFERROR(SMALL('MASTER CHECKLIST'!$Q$2:$Q$119,ROW()-4),"")</f>
        <v>49</v>
      </c>
    </row>
    <row r="48" customFormat="false" ht="15" hidden="false" customHeight="false" outlineLevel="0" collapsed="false">
      <c r="A48" s="1" t="n">
        <f aca="false">IF($Q48="",IF(AND(ROW()=5,START!$B$8=0),"Šim līmenim nav aktivizētu uzdevumu",""),INDEX('MASTER CHECKLIST'!A:A,$Q48))</f>
        <v>49</v>
      </c>
      <c r="B48" s="1" t="str">
        <f aca="false">IF($Q48="","",INDEX('MASTER CHECKLIST'!B:B,$Q48))</f>
        <v>4. Operatīvā sagatavošana</v>
      </c>
      <c r="C48" s="1" t="str">
        <f aca="false">IF($Q48="","",INDEX('MASTER CHECKLIST'!C:C,$Q48))</f>
        <v>1–3 mēn. pirms</v>
      </c>
      <c r="D48" s="1" t="str">
        <f aca="false">IF($Q48="","",INDEX('MASTER CHECKLIST'!D:D,$Q48))</f>
        <v>Apbalvošana</v>
      </c>
      <c r="E48" s="1" t="str">
        <f aca="false">IF($Q48="","",INDEX('MASTER CHECKLIST'!E:E,$Q48))</f>
        <v>Pasūtīt / sagatavot medaļas, kausus, diplomus, balvas</v>
      </c>
      <c r="F48" s="1" t="str">
        <f aca="false">IF($Q48="","",INDEX('MASTER CHECKLIST'!F:F,$Q48))</f>
        <v>Y</v>
      </c>
      <c r="G48" s="1" t="str">
        <f aca="false">IF($Q48="","",INDEX('MASTER CHECKLIST'!G:G,$Q48))</f>
        <v>Y</v>
      </c>
      <c r="H48" s="1" t="str">
        <f aca="false">IF($Q48="","",INDEX('MASTER CHECKLIST'!H:H,$Q48))</f>
        <v>Y</v>
      </c>
      <c r="I48" s="1" t="str">
        <f aca="false">IF($Q48="","",INDEX('MASTER CHECKLIST'!I:I,$Q48))</f>
        <v>Y</v>
      </c>
      <c r="J48" s="1" t="n">
        <f aca="false">IF($Q48="","",INDEX('MASTER CHECKLIST'!J:J,$Q48))</f>
        <v>0</v>
      </c>
      <c r="K48" s="1" t="str">
        <f aca="false">IF($Q48="","",INDEX('MASTER CHECKLIST'!K:K,$Q48))</f>
        <v>A</v>
      </c>
      <c r="L48" s="1" t="str">
        <f aca="false">IF($Q48="","",INDEX('MASTER CHECKLIST'!L:L,$Q48))</f>
        <v>Nav sākts</v>
      </c>
      <c r="M48" s="18" t="n">
        <f aca="false">IF($Q48="","",INDEX('MASTER CHECKLIST'!M:M,$Q48))</f>
        <v>0</v>
      </c>
      <c r="N48" s="1" t="n">
        <f aca="false">IF($Q48="","",INDEX('MASTER CHECKLIST'!N:N,$Q48))</f>
        <v>0</v>
      </c>
      <c r="O48" s="1" t="n">
        <f aca="false">IF($Q48="","",INDEX('MASTER CHECKLIST'!O:O,$Q48))</f>
        <v>0</v>
      </c>
      <c r="Q48" s="0" t="n">
        <f aca="false">IFERROR(SMALL('MASTER CHECKLIST'!$Q$2:$Q$119,ROW()-4),"")</f>
        <v>50</v>
      </c>
    </row>
    <row r="49" customFormat="false" ht="15" hidden="false" customHeight="false" outlineLevel="0" collapsed="false">
      <c r="A49" s="1" t="n">
        <f aca="false">IF($Q49="",IF(AND(ROW()=5,START!$B$8=0),"Šim līmenim nav aktivizētu uzdevumu",""),INDEX('MASTER CHECKLIST'!A:A,$Q49))</f>
        <v>50</v>
      </c>
      <c r="B49" s="1" t="str">
        <f aca="false">IF($Q49="","",INDEX('MASTER CHECKLIST'!B:B,$Q49))</f>
        <v>4. Operatīvā sagatavošana</v>
      </c>
      <c r="C49" s="1" t="str">
        <f aca="false">IF($Q49="","",INDEX('MASTER CHECKLIST'!C:C,$Q49))</f>
        <v>1–3 mēn. pirms</v>
      </c>
      <c r="D49" s="1" t="str">
        <f aca="false">IF($Q49="","",INDEX('MASTER CHECKLIST'!D:D,$Q49))</f>
        <v>Inventārs</v>
      </c>
      <c r="E49" s="1" t="str">
        <f aca="false">IF($Q49="","",INDEX('MASTER CHECKLIST'!E:E,$Q49))</f>
        <v>Izveidot centrālo inventāra un materiālu sarakstu</v>
      </c>
      <c r="F49" s="1" t="str">
        <f aca="false">IF($Q49="","",INDEX('MASTER CHECKLIST'!F:F,$Q49))</f>
        <v>Y</v>
      </c>
      <c r="G49" s="1" t="str">
        <f aca="false">IF($Q49="","",INDEX('MASTER CHECKLIST'!G:G,$Q49))</f>
        <v>Y</v>
      </c>
      <c r="H49" s="1" t="str">
        <f aca="false">IF($Q49="","",INDEX('MASTER CHECKLIST'!H:H,$Q49))</f>
        <v>Y</v>
      </c>
      <c r="I49" s="1" t="str">
        <f aca="false">IF($Q49="","",INDEX('MASTER CHECKLIST'!I:I,$Q49))</f>
        <v>Y</v>
      </c>
      <c r="J49" s="1" t="n">
        <f aca="false">IF($Q49="","",INDEX('MASTER CHECKLIST'!J:J,$Q49))</f>
        <v>0</v>
      </c>
      <c r="K49" s="1" t="str">
        <f aca="false">IF($Q49="","",INDEX('MASTER CHECKLIST'!K:K,$Q49))</f>
        <v>A</v>
      </c>
      <c r="L49" s="1" t="str">
        <f aca="false">IF($Q49="","",INDEX('MASTER CHECKLIST'!L:L,$Q49))</f>
        <v>Nav sākts</v>
      </c>
      <c r="M49" s="18" t="n">
        <f aca="false">IF($Q49="","",INDEX('MASTER CHECKLIST'!M:M,$Q49))</f>
        <v>0</v>
      </c>
      <c r="N49" s="1" t="n">
        <f aca="false">IF($Q49="","",INDEX('MASTER CHECKLIST'!N:N,$Q49))</f>
        <v>0</v>
      </c>
      <c r="O49" s="1" t="n">
        <f aca="false">IF($Q49="","",INDEX('MASTER CHECKLIST'!O:O,$Q49))</f>
        <v>0</v>
      </c>
      <c r="Q49" s="0" t="n">
        <f aca="false">IFERROR(SMALL('MASTER CHECKLIST'!$Q$2:$Q$119,ROW()-4),"")</f>
        <v>51</v>
      </c>
    </row>
    <row r="50" customFormat="false" ht="15" hidden="false" customHeight="false" outlineLevel="0" collapsed="false">
      <c r="A50" s="1" t="n">
        <f aca="false">IF($Q50="",IF(AND(ROW()=5,START!$B$8=0),"Šim līmenim nav aktivizētu uzdevumu",""),INDEX('MASTER CHECKLIST'!A:A,$Q50))</f>
        <v>51</v>
      </c>
      <c r="B50" s="1" t="str">
        <f aca="false">IF($Q50="","",INDEX('MASTER CHECKLIST'!B:B,$Q50))</f>
        <v>5. Pēdējās nedēļas</v>
      </c>
      <c r="C50" s="1" t="str">
        <f aca="false">IF($Q50="","",INDEX('MASTER CHECKLIST'!C:C,$Q50))</f>
        <v>2–4 nedēļas pirms</v>
      </c>
      <c r="D50" s="1" t="str">
        <f aca="false">IF($Q50="","",INDEX('MASTER CHECKLIST'!D:D,$Q50))</f>
        <v>Komunikācija</v>
      </c>
      <c r="E50" s="1" t="str">
        <f aca="false">IF($Q50="","",INDEX('MASTER CHECKLIST'!E:E,$Q50))</f>
        <v>Publicēt galveno praktisko informāciju dalībniekiem</v>
      </c>
      <c r="F50" s="1" t="str">
        <f aca="false">IF($Q50="","",INDEX('MASTER CHECKLIST'!F:F,$Q50))</f>
        <v>Y</v>
      </c>
      <c r="G50" s="1" t="str">
        <f aca="false">IF($Q50="","",INDEX('MASTER CHECKLIST'!G:G,$Q50))</f>
        <v>Y</v>
      </c>
      <c r="H50" s="1" t="str">
        <f aca="false">IF($Q50="","",INDEX('MASTER CHECKLIST'!H:H,$Q50))</f>
        <v>Y</v>
      </c>
      <c r="I50" s="1" t="str">
        <f aca="false">IF($Q50="","",INDEX('MASTER CHECKLIST'!I:I,$Q50))</f>
        <v>Y</v>
      </c>
      <c r="J50" s="1" t="n">
        <f aca="false">IF($Q50="","",INDEX('MASTER CHECKLIST'!J:J,$Q50))</f>
        <v>0</v>
      </c>
      <c r="K50" s="1" t="str">
        <f aca="false">IF($Q50="","",INDEX('MASTER CHECKLIST'!K:K,$Q50))</f>
        <v>A</v>
      </c>
      <c r="L50" s="1" t="str">
        <f aca="false">IF($Q50="","",INDEX('MASTER CHECKLIST'!L:L,$Q50))</f>
        <v>Nav sākts</v>
      </c>
      <c r="M50" s="18" t="n">
        <f aca="false">IF($Q50="","",INDEX('MASTER CHECKLIST'!M:M,$Q50))</f>
        <v>0</v>
      </c>
      <c r="N50" s="1" t="n">
        <f aca="false">IF($Q50="","",INDEX('MASTER CHECKLIST'!N:N,$Q50))</f>
        <v>0</v>
      </c>
      <c r="O50" s="1" t="n">
        <f aca="false">IF($Q50="","",INDEX('MASTER CHECKLIST'!O:O,$Q50))</f>
        <v>0</v>
      </c>
      <c r="Q50" s="0" t="n">
        <f aca="false">IFERROR(SMALL('MASTER CHECKLIST'!$Q$2:$Q$119,ROW()-4),"")</f>
        <v>52</v>
      </c>
    </row>
    <row r="51" customFormat="false" ht="15" hidden="false" customHeight="false" outlineLevel="0" collapsed="false">
      <c r="A51" s="1" t="n">
        <f aca="false">IF($Q51="",IF(AND(ROW()=5,START!$B$8=0),"Šim līmenim nav aktivizētu uzdevumu",""),INDEX('MASTER CHECKLIST'!A:A,$Q51))</f>
        <v>53</v>
      </c>
      <c r="B51" s="1" t="str">
        <f aca="false">IF($Q51="","",INDEX('MASTER CHECKLIST'!B:B,$Q51))</f>
        <v>5. Pēdējās nedēļas</v>
      </c>
      <c r="C51" s="1" t="str">
        <f aca="false">IF($Q51="","",INDEX('MASTER CHECKLIST'!C:C,$Q51))</f>
        <v>2–4 nedēļas pirms</v>
      </c>
      <c r="D51" s="1" t="str">
        <f aca="false">IF($Q51="","",INDEX('MASTER CHECKLIST'!D:D,$Q51))</f>
        <v>Tiesneši</v>
      </c>
      <c r="E51" s="1" t="str">
        <f aca="false">IF($Q51="","",INDEX('MASTER CHECKLIST'!E:E,$Q51))</f>
        <v>Apstiprināt tiesnešu galīgo sarakstu un pozīcijas</v>
      </c>
      <c r="F51" s="1" t="str">
        <f aca="false">IF($Q51="","",INDEX('MASTER CHECKLIST'!F:F,$Q51))</f>
        <v>Y</v>
      </c>
      <c r="G51" s="1" t="str">
        <f aca="false">IF($Q51="","",INDEX('MASTER CHECKLIST'!G:G,$Q51))</f>
        <v>Y</v>
      </c>
      <c r="H51" s="1" t="str">
        <f aca="false">IF($Q51="","",INDEX('MASTER CHECKLIST'!H:H,$Q51))</f>
        <v>Y</v>
      </c>
      <c r="I51" s="1" t="str">
        <f aca="false">IF($Q51="","",INDEX('MASTER CHECKLIST'!I:I,$Q51))</f>
        <v>Y</v>
      </c>
      <c r="J51" s="1" t="n">
        <f aca="false">IF($Q51="","",INDEX('MASTER CHECKLIST'!J:J,$Q51))</f>
        <v>0</v>
      </c>
      <c r="K51" s="1" t="str">
        <f aca="false">IF($Q51="","",INDEX('MASTER CHECKLIST'!K:K,$Q51))</f>
        <v>A</v>
      </c>
      <c r="L51" s="1" t="str">
        <f aca="false">IF($Q51="","",INDEX('MASTER CHECKLIST'!L:L,$Q51))</f>
        <v>Nav sākts</v>
      </c>
      <c r="M51" s="18" t="n">
        <f aca="false">IF($Q51="","",INDEX('MASTER CHECKLIST'!M:M,$Q51))</f>
        <v>0</v>
      </c>
      <c r="N51" s="1" t="n">
        <f aca="false">IF($Q51="","",INDEX('MASTER CHECKLIST'!N:N,$Q51))</f>
        <v>0</v>
      </c>
      <c r="O51" s="1" t="n">
        <f aca="false">IF($Q51="","",INDEX('MASTER CHECKLIST'!O:O,$Q51))</f>
        <v>0</v>
      </c>
      <c r="Q51" s="0" t="n">
        <f aca="false">IFERROR(SMALL('MASTER CHECKLIST'!$Q$2:$Q$119,ROW()-4),"")</f>
        <v>54</v>
      </c>
    </row>
    <row r="52" customFormat="false" ht="15" hidden="false" customHeight="false" outlineLevel="0" collapsed="false">
      <c r="A52" s="1" t="n">
        <f aca="false">IF($Q52="",IF(AND(ROW()=5,START!$B$8=0),"Šim līmenim nav aktivizētu uzdevumu",""),INDEX('MASTER CHECKLIST'!A:A,$Q52))</f>
        <v>54</v>
      </c>
      <c r="B52" s="1" t="str">
        <f aca="false">IF($Q52="","",INDEX('MASTER CHECKLIST'!B:B,$Q52))</f>
        <v>5. Pēdējās nedēļas</v>
      </c>
      <c r="C52" s="1" t="str">
        <f aca="false">IF($Q52="","",INDEX('MASTER CHECKLIST'!C:C,$Q52))</f>
        <v>2–4 nedēļas pirms</v>
      </c>
      <c r="D52" s="1" t="str">
        <f aca="false">IF($Q52="","",INDEX('MASTER CHECKLIST'!D:D,$Q52))</f>
        <v>Brīvprātīgie</v>
      </c>
      <c r="E52" s="1" t="str">
        <f aca="false">IF($Q52="","",INDEX('MASTER CHECKLIST'!E:E,$Q52))</f>
        <v>Apstiprināt brīvprātīgo sarakstu un pienākumus</v>
      </c>
      <c r="F52" s="1" t="str">
        <f aca="false">IF($Q52="","",INDEX('MASTER CHECKLIST'!F:F,$Q52))</f>
        <v>Y</v>
      </c>
      <c r="G52" s="1" t="str">
        <f aca="false">IF($Q52="","",INDEX('MASTER CHECKLIST'!G:G,$Q52))</f>
        <v>Y</v>
      </c>
      <c r="H52" s="1" t="str">
        <f aca="false">IF($Q52="","",INDEX('MASTER CHECKLIST'!H:H,$Q52))</f>
        <v>Y</v>
      </c>
      <c r="I52" s="1" t="str">
        <f aca="false">IF($Q52="","",INDEX('MASTER CHECKLIST'!I:I,$Q52))</f>
        <v>Y</v>
      </c>
      <c r="J52" s="1" t="n">
        <f aca="false">IF($Q52="","",INDEX('MASTER CHECKLIST'!J:J,$Q52))</f>
        <v>0</v>
      </c>
      <c r="K52" s="1" t="str">
        <f aca="false">IF($Q52="","",INDEX('MASTER CHECKLIST'!K:K,$Q52))</f>
        <v>A</v>
      </c>
      <c r="L52" s="1" t="str">
        <f aca="false">IF($Q52="","",INDEX('MASTER CHECKLIST'!L:L,$Q52))</f>
        <v>Nav sākts</v>
      </c>
      <c r="M52" s="18" t="n">
        <f aca="false">IF($Q52="","",INDEX('MASTER CHECKLIST'!M:M,$Q52))</f>
        <v>0</v>
      </c>
      <c r="N52" s="1" t="n">
        <f aca="false">IF($Q52="","",INDEX('MASTER CHECKLIST'!N:N,$Q52))</f>
        <v>0</v>
      </c>
      <c r="O52" s="1" t="n">
        <f aca="false">IF($Q52="","",INDEX('MASTER CHECKLIST'!O:O,$Q52))</f>
        <v>0</v>
      </c>
      <c r="Q52" s="0" t="n">
        <f aca="false">IFERROR(SMALL('MASTER CHECKLIST'!$Q$2:$Q$119,ROW()-4),"")</f>
        <v>55</v>
      </c>
    </row>
    <row r="53" customFormat="false" ht="15" hidden="false" customHeight="false" outlineLevel="0" collapsed="false">
      <c r="A53" s="1" t="n">
        <f aca="false">IF($Q53="",IF(AND(ROW()=5,START!$B$8=0),"Šim līmenim nav aktivizētu uzdevumu",""),INDEX('MASTER CHECKLIST'!A:A,$Q53))</f>
        <v>55</v>
      </c>
      <c r="B53" s="1" t="str">
        <f aca="false">IF($Q53="","",INDEX('MASTER CHECKLIST'!B:B,$Q53))</f>
        <v>5. Pēdējās nedēļas</v>
      </c>
      <c r="C53" s="1" t="str">
        <f aca="false">IF($Q53="","",INDEX('MASTER CHECKLIST'!C:C,$Q53))</f>
        <v>2–4 nedēļas pirms</v>
      </c>
      <c r="D53" s="1" t="str">
        <f aca="false">IF($Q53="","",INDEX('MASTER CHECKLIST'!D:D,$Q53))</f>
        <v>Loģistika</v>
      </c>
      <c r="E53" s="1" t="str">
        <f aca="false">IF($Q53="","",INDEX('MASTER CHECKLIST'!E:E,$Q53))</f>
        <v>Pasūtīt / savākt trūkstošos materiālus</v>
      </c>
      <c r="F53" s="1" t="str">
        <f aca="false">IF($Q53="","",INDEX('MASTER CHECKLIST'!F:F,$Q53))</f>
        <v>Y</v>
      </c>
      <c r="G53" s="1" t="str">
        <f aca="false">IF($Q53="","",INDEX('MASTER CHECKLIST'!G:G,$Q53))</f>
        <v>Y</v>
      </c>
      <c r="H53" s="1" t="str">
        <f aca="false">IF($Q53="","",INDEX('MASTER CHECKLIST'!H:H,$Q53))</f>
        <v>Y</v>
      </c>
      <c r="I53" s="1" t="str">
        <f aca="false">IF($Q53="","",INDEX('MASTER CHECKLIST'!I:I,$Q53))</f>
        <v>Y</v>
      </c>
      <c r="J53" s="1" t="n">
        <f aca="false">IF($Q53="","",INDEX('MASTER CHECKLIST'!J:J,$Q53))</f>
        <v>0</v>
      </c>
      <c r="K53" s="1" t="str">
        <f aca="false">IF($Q53="","",INDEX('MASTER CHECKLIST'!K:K,$Q53))</f>
        <v>A</v>
      </c>
      <c r="L53" s="1" t="str">
        <f aca="false">IF($Q53="","",INDEX('MASTER CHECKLIST'!L:L,$Q53))</f>
        <v>Nav sākts</v>
      </c>
      <c r="M53" s="18" t="n">
        <f aca="false">IF($Q53="","",INDEX('MASTER CHECKLIST'!M:M,$Q53))</f>
        <v>0</v>
      </c>
      <c r="N53" s="1" t="n">
        <f aca="false">IF($Q53="","",INDEX('MASTER CHECKLIST'!N:N,$Q53))</f>
        <v>0</v>
      </c>
      <c r="O53" s="1" t="n">
        <f aca="false">IF($Q53="","",INDEX('MASTER CHECKLIST'!O:O,$Q53))</f>
        <v>0</v>
      </c>
      <c r="Q53" s="0" t="n">
        <f aca="false">IFERROR(SMALL('MASTER CHECKLIST'!$Q$2:$Q$119,ROW()-4),"")</f>
        <v>56</v>
      </c>
    </row>
    <row r="54" customFormat="false" ht="15" hidden="false" customHeight="false" outlineLevel="0" collapsed="false">
      <c r="A54" s="1" t="n">
        <f aca="false">IF($Q54="",IF(AND(ROW()=5,START!$B$8=0),"Šim līmenim nav aktivizētu uzdevumu",""),INDEX('MASTER CHECKLIST'!A:A,$Q54))</f>
        <v>56</v>
      </c>
      <c r="B54" s="1" t="str">
        <f aca="false">IF($Q54="","",INDEX('MASTER CHECKLIST'!B:B,$Q54))</f>
        <v>5. Pēdējās nedēļas</v>
      </c>
      <c r="C54" s="1" t="str">
        <f aca="false">IF($Q54="","",INDEX('MASTER CHECKLIST'!C:C,$Q54))</f>
        <v>2–4 nedēļas pirms</v>
      </c>
      <c r="D54" s="1" t="str">
        <f aca="false">IF($Q54="","",INDEX('MASTER CHECKLIST'!D:D,$Q54))</f>
        <v>Enerģija</v>
      </c>
      <c r="E54" s="1" t="str">
        <f aca="false">IF($Q54="","",INDEX('MASTER CHECKLIST'!E:E,$Q54))</f>
        <v>Pārbaudīt 220V pieslēgumu, pagarinātājus un ģeneratoru, ja vajag</v>
      </c>
      <c r="F54" s="1" t="str">
        <f aca="false">IF($Q54="","",INDEX('MASTER CHECKLIST'!F:F,$Q54))</f>
        <v>Y</v>
      </c>
      <c r="G54" s="1" t="str">
        <f aca="false">IF($Q54="","",INDEX('MASTER CHECKLIST'!G:G,$Q54))</f>
        <v>Y</v>
      </c>
      <c r="H54" s="1" t="str">
        <f aca="false">IF($Q54="","",INDEX('MASTER CHECKLIST'!H:H,$Q54))</f>
        <v>Y</v>
      </c>
      <c r="I54" s="1" t="str">
        <f aca="false">IF($Q54="","",INDEX('MASTER CHECKLIST'!I:I,$Q54))</f>
        <v>Y</v>
      </c>
      <c r="J54" s="1" t="n">
        <f aca="false">IF($Q54="","",INDEX('MASTER CHECKLIST'!J:J,$Q54))</f>
        <v>0</v>
      </c>
      <c r="K54" s="1" t="str">
        <f aca="false">IF($Q54="","",INDEX('MASTER CHECKLIST'!K:K,$Q54))</f>
        <v>A</v>
      </c>
      <c r="L54" s="1" t="str">
        <f aca="false">IF($Q54="","",INDEX('MASTER CHECKLIST'!L:L,$Q54))</f>
        <v>Nav sākts</v>
      </c>
      <c r="M54" s="18" t="n">
        <f aca="false">IF($Q54="","",INDEX('MASTER CHECKLIST'!M:M,$Q54))</f>
        <v>0</v>
      </c>
      <c r="N54" s="1" t="n">
        <f aca="false">IF($Q54="","",INDEX('MASTER CHECKLIST'!N:N,$Q54))</f>
        <v>0</v>
      </c>
      <c r="O54" s="1" t="n">
        <f aca="false">IF($Q54="","",INDEX('MASTER CHECKLIST'!O:O,$Q54))</f>
        <v>0</v>
      </c>
      <c r="Q54" s="0" t="n">
        <f aca="false">IFERROR(SMALL('MASTER CHECKLIST'!$Q$2:$Q$119,ROW()-4),"")</f>
        <v>57</v>
      </c>
    </row>
    <row r="55" customFormat="false" ht="15" hidden="false" customHeight="false" outlineLevel="0" collapsed="false">
      <c r="A55" s="1" t="n">
        <f aca="false">IF($Q55="",IF(AND(ROW()=5,START!$B$8=0),"Šim līmenim nav aktivizētu uzdevumu",""),INDEX('MASTER CHECKLIST'!A:A,$Q55))</f>
        <v>57</v>
      </c>
      <c r="B55" s="1" t="str">
        <f aca="false">IF($Q55="","",INDEX('MASTER CHECKLIST'!B:B,$Q55))</f>
        <v>5. Pēdējās nedēļas</v>
      </c>
      <c r="C55" s="1" t="str">
        <f aca="false">IF($Q55="","",INDEX('MASTER CHECKLIST'!C:C,$Q55))</f>
        <v>2–4 nedēļas pirms</v>
      </c>
      <c r="D55" s="1" t="str">
        <f aca="false">IF($Q55="","",INDEX('MASTER CHECKLIST'!D:D,$Q55))</f>
        <v>WC / higiēna</v>
      </c>
      <c r="E55" s="1" t="str">
        <f aca="false">IF($Q55="","",INDEX('MASTER CHECKLIST'!E:E,$Q55))</f>
        <v>Nodrošināt WC, roku mazgāšanu, atkritumu tvertnes un uzkopšanu</v>
      </c>
      <c r="F55" s="1" t="n">
        <f aca="false">IF($Q55="","",INDEX('MASTER CHECKLIST'!F:F,$Q55))</f>
        <v>0</v>
      </c>
      <c r="G55" s="1" t="str">
        <f aca="false">IF($Q55="","",INDEX('MASTER CHECKLIST'!G:G,$Q55))</f>
        <v>Y</v>
      </c>
      <c r="H55" s="1" t="str">
        <f aca="false">IF($Q55="","",INDEX('MASTER CHECKLIST'!H:H,$Q55))</f>
        <v>Y</v>
      </c>
      <c r="I55" s="1" t="str">
        <f aca="false">IF($Q55="","",INDEX('MASTER CHECKLIST'!I:I,$Q55))</f>
        <v>Y</v>
      </c>
      <c r="J55" s="1" t="n">
        <f aca="false">IF($Q55="","",INDEX('MASTER CHECKLIST'!J:J,$Q55))</f>
        <v>0</v>
      </c>
      <c r="K55" s="1" t="str">
        <f aca="false">IF($Q55="","",INDEX('MASTER CHECKLIST'!K:K,$Q55))</f>
        <v>A</v>
      </c>
      <c r="L55" s="1" t="str">
        <f aca="false">IF($Q55="","",INDEX('MASTER CHECKLIST'!L:L,$Q55))</f>
        <v>Nav sākts</v>
      </c>
      <c r="M55" s="18" t="n">
        <f aca="false">IF($Q55="","",INDEX('MASTER CHECKLIST'!M:M,$Q55))</f>
        <v>0</v>
      </c>
      <c r="N55" s="1" t="n">
        <f aca="false">IF($Q55="","",INDEX('MASTER CHECKLIST'!N:N,$Q55))</f>
        <v>0</v>
      </c>
      <c r="O55" s="1" t="n">
        <f aca="false">IF($Q55="","",INDEX('MASTER CHECKLIST'!O:O,$Q55))</f>
        <v>0</v>
      </c>
      <c r="Q55" s="0" t="n">
        <f aca="false">IFERROR(SMALL('MASTER CHECKLIST'!$Q$2:$Q$119,ROW()-4),"")</f>
        <v>58</v>
      </c>
    </row>
    <row r="56" customFormat="false" ht="15" hidden="false" customHeight="false" outlineLevel="0" collapsed="false">
      <c r="A56" s="1" t="n">
        <f aca="false">IF($Q56="",IF(AND(ROW()=5,START!$B$8=0),"Šim līmenim nav aktivizētu uzdevumu",""),INDEX('MASTER CHECKLIST'!A:A,$Q56))</f>
        <v>58</v>
      </c>
      <c r="B56" s="1" t="str">
        <f aca="false">IF($Q56="","",INDEX('MASTER CHECKLIST'!B:B,$Q56))</f>
        <v>5. Pēdējās nedēļas</v>
      </c>
      <c r="C56" s="1" t="str">
        <f aca="false">IF($Q56="","",INDEX('MASTER CHECKLIST'!C:C,$Q56))</f>
        <v>2–4 nedēļas pirms</v>
      </c>
      <c r="D56" s="1" t="str">
        <f aca="false">IF($Q56="","",INDEX('MASTER CHECKLIST'!D:D,$Q56))</f>
        <v>Laika apstākļi</v>
      </c>
      <c r="E56" s="1" t="str">
        <f aca="false">IF($Q56="","",INDEX('MASTER CHECKLIST'!E:E,$Q56))</f>
        <v>Izstrādāt lietus / stipra vēja / karstuma rīcības plānu</v>
      </c>
      <c r="F56" s="1" t="str">
        <f aca="false">IF($Q56="","",INDEX('MASTER CHECKLIST'!F:F,$Q56))</f>
        <v>Y</v>
      </c>
      <c r="G56" s="1" t="str">
        <f aca="false">IF($Q56="","",INDEX('MASTER CHECKLIST'!G:G,$Q56))</f>
        <v>Y</v>
      </c>
      <c r="H56" s="1" t="str">
        <f aca="false">IF($Q56="","",INDEX('MASTER CHECKLIST'!H:H,$Q56))</f>
        <v>Y</v>
      </c>
      <c r="I56" s="1" t="str">
        <f aca="false">IF($Q56="","",INDEX('MASTER CHECKLIST'!I:I,$Q56))</f>
        <v>Y</v>
      </c>
      <c r="J56" s="1" t="n">
        <f aca="false">IF($Q56="","",INDEX('MASTER CHECKLIST'!J:J,$Q56))</f>
        <v>0</v>
      </c>
      <c r="K56" s="1" t="str">
        <f aca="false">IF($Q56="","",INDEX('MASTER CHECKLIST'!K:K,$Q56))</f>
        <v>A</v>
      </c>
      <c r="L56" s="1" t="str">
        <f aca="false">IF($Q56="","",INDEX('MASTER CHECKLIST'!L:L,$Q56))</f>
        <v>Nav sākts</v>
      </c>
      <c r="M56" s="18" t="n">
        <f aca="false">IF($Q56="","",INDEX('MASTER CHECKLIST'!M:M,$Q56))</f>
        <v>0</v>
      </c>
      <c r="N56" s="1" t="n">
        <f aca="false">IF($Q56="","",INDEX('MASTER CHECKLIST'!N:N,$Q56))</f>
        <v>0</v>
      </c>
      <c r="O56" s="1" t="n">
        <f aca="false">IF($Q56="","",INDEX('MASTER CHECKLIST'!O:O,$Q56))</f>
        <v>0</v>
      </c>
      <c r="Q56" s="0" t="n">
        <f aca="false">IFERROR(SMALL('MASTER CHECKLIST'!$Q$2:$Q$119,ROW()-4),"")</f>
        <v>59</v>
      </c>
    </row>
    <row r="57" customFormat="false" ht="15" hidden="false" customHeight="false" outlineLevel="0" collapsed="false">
      <c r="A57" s="1" t="n">
        <f aca="false">IF($Q57="",IF(AND(ROW()=5,START!$B$8=0),"Šim līmenim nav aktivizētu uzdevumu",""),INDEX('MASTER CHECKLIST'!A:A,$Q57))</f>
        <v>59</v>
      </c>
      <c r="B57" s="1" t="str">
        <f aca="false">IF($Q57="","",INDEX('MASTER CHECKLIST'!B:B,$Q57))</f>
        <v>6. Pēdējā pārbaude</v>
      </c>
      <c r="C57" s="1" t="str">
        <f aca="false">IF($Q57="","",INDEX('MASTER CHECKLIST'!C:C,$Q57))</f>
        <v>7 dienas pirms</v>
      </c>
      <c r="D57" s="1" t="str">
        <f aca="false">IF($Q57="","",INDEX('MASTER CHECKLIST'!D:D,$Q57))</f>
        <v>Starta protokols</v>
      </c>
      <c r="E57" s="1" t="str">
        <f aca="false">IF($Q57="","",INDEX('MASTER CHECKLIST'!E:E,$Q57))</f>
        <v>Slēgt / pārbaudīt pieteikumus atbilstoši nolikumam</v>
      </c>
      <c r="F57" s="1" t="str">
        <f aca="false">IF($Q57="","",INDEX('MASTER CHECKLIST'!F:F,$Q57))</f>
        <v>Y</v>
      </c>
      <c r="G57" s="1" t="str">
        <f aca="false">IF($Q57="","",INDEX('MASTER CHECKLIST'!G:G,$Q57))</f>
        <v>Y</v>
      </c>
      <c r="H57" s="1" t="str">
        <f aca="false">IF($Q57="","",INDEX('MASTER CHECKLIST'!H:H,$Q57))</f>
        <v>Y</v>
      </c>
      <c r="I57" s="1" t="str">
        <f aca="false">IF($Q57="","",INDEX('MASTER CHECKLIST'!I:I,$Q57))</f>
        <v>Y</v>
      </c>
      <c r="J57" s="1" t="n">
        <f aca="false">IF($Q57="","",INDEX('MASTER CHECKLIST'!J:J,$Q57))</f>
        <v>0</v>
      </c>
      <c r="K57" s="1" t="str">
        <f aca="false">IF($Q57="","",INDEX('MASTER CHECKLIST'!K:K,$Q57))</f>
        <v>A</v>
      </c>
      <c r="L57" s="1" t="str">
        <f aca="false">IF($Q57="","",INDEX('MASTER CHECKLIST'!L:L,$Q57))</f>
        <v>Nav sākts</v>
      </c>
      <c r="M57" s="18" t="n">
        <f aca="false">IF($Q57="","",INDEX('MASTER CHECKLIST'!M:M,$Q57))</f>
        <v>0</v>
      </c>
      <c r="N57" s="1" t="n">
        <f aca="false">IF($Q57="","",INDEX('MASTER CHECKLIST'!N:N,$Q57))</f>
        <v>0</v>
      </c>
      <c r="O57" s="1" t="n">
        <f aca="false">IF($Q57="","",INDEX('MASTER CHECKLIST'!O:O,$Q57))</f>
        <v>0</v>
      </c>
      <c r="Q57" s="0" t="n">
        <f aca="false">IFERROR(SMALL('MASTER CHECKLIST'!$Q$2:$Q$119,ROW()-4),"")</f>
        <v>60</v>
      </c>
    </row>
    <row r="58" customFormat="false" ht="15" hidden="false" customHeight="false" outlineLevel="0" collapsed="false">
      <c r="A58" s="1" t="n">
        <f aca="false">IF($Q58="",IF(AND(ROW()=5,START!$B$8=0),"Šim līmenim nav aktivizētu uzdevumu",""),INDEX('MASTER CHECKLIST'!A:A,$Q58))</f>
        <v>60</v>
      </c>
      <c r="B58" s="1" t="str">
        <f aca="false">IF($Q58="","",INDEX('MASTER CHECKLIST'!B:B,$Q58))</f>
        <v>6. Pēdējā pārbaude</v>
      </c>
      <c r="C58" s="1" t="str">
        <f aca="false">IF($Q58="","",INDEX('MASTER CHECKLIST'!C:C,$Q58))</f>
        <v>2–3 dienas pirms</v>
      </c>
      <c r="D58" s="1" t="str">
        <f aca="false">IF($Q58="","",INDEX('MASTER CHECKLIST'!D:D,$Q58))</f>
        <v>Starta protokols</v>
      </c>
      <c r="E58" s="1" t="str">
        <f aca="false">IF($Q58="","",INDEX('MASTER CHECKLIST'!E:E,$Q58))</f>
        <v>Kopā ar galveno sekretāru izveidot provizorisko starta protokolu</v>
      </c>
      <c r="F58" s="1" t="str">
        <f aca="false">IF($Q58="","",INDEX('MASTER CHECKLIST'!F:F,$Q58))</f>
        <v>Y</v>
      </c>
      <c r="G58" s="1" t="str">
        <f aca="false">IF($Q58="","",INDEX('MASTER CHECKLIST'!G:G,$Q58))</f>
        <v>Y</v>
      </c>
      <c r="H58" s="1" t="str">
        <f aca="false">IF($Q58="","",INDEX('MASTER CHECKLIST'!H:H,$Q58))</f>
        <v>Y</v>
      </c>
      <c r="I58" s="1" t="str">
        <f aca="false">IF($Q58="","",INDEX('MASTER CHECKLIST'!I:I,$Q58))</f>
        <v>Y</v>
      </c>
      <c r="J58" s="1" t="n">
        <f aca="false">IF($Q58="","",INDEX('MASTER CHECKLIST'!J:J,$Q58))</f>
        <v>0</v>
      </c>
      <c r="K58" s="1" t="str">
        <f aca="false">IF($Q58="","",INDEX('MASTER CHECKLIST'!K:K,$Q58))</f>
        <v>A</v>
      </c>
      <c r="L58" s="1" t="str">
        <f aca="false">IF($Q58="","",INDEX('MASTER CHECKLIST'!L:L,$Q58))</f>
        <v>Nav sākts</v>
      </c>
      <c r="M58" s="18" t="n">
        <f aca="false">IF($Q58="","",INDEX('MASTER CHECKLIST'!M:M,$Q58))</f>
        <v>0</v>
      </c>
      <c r="N58" s="1" t="n">
        <f aca="false">IF($Q58="","",INDEX('MASTER CHECKLIST'!N:N,$Q58))</f>
        <v>0</v>
      </c>
      <c r="O58" s="1" t="n">
        <f aca="false">IF($Q58="","",INDEX('MASTER CHECKLIST'!O:O,$Q58))</f>
        <v>0</v>
      </c>
      <c r="Q58" s="0" t="n">
        <f aca="false">IFERROR(SMALL('MASTER CHECKLIST'!$Q$2:$Q$119,ROW()-4),"")</f>
        <v>61</v>
      </c>
    </row>
    <row r="59" customFormat="false" ht="15" hidden="false" customHeight="false" outlineLevel="0" collapsed="false">
      <c r="A59" s="1" t="n">
        <f aca="false">IF($Q59="",IF(AND(ROW()=5,START!$B$8=0),"Šim līmenim nav aktivizētu uzdevumu",""),INDEX('MASTER CHECKLIST'!A:A,$Q59))</f>
        <v>61</v>
      </c>
      <c r="B59" s="1" t="str">
        <f aca="false">IF($Q59="","",INDEX('MASTER CHECKLIST'!B:B,$Q59))</f>
        <v>6. Pēdējā pārbaude</v>
      </c>
      <c r="C59" s="1" t="str">
        <f aca="false">IF($Q59="","",INDEX('MASTER CHECKLIST'!C:C,$Q59))</f>
        <v>2–3 dienas pirms</v>
      </c>
      <c r="D59" s="1" t="str">
        <f aca="false">IF($Q59="","",INDEX('MASTER CHECKLIST'!D:D,$Q59))</f>
        <v>Starta protokols</v>
      </c>
      <c r="E59" s="1" t="str">
        <f aca="false">IF($Q59="","",INDEX('MASTER CHECKLIST'!E:E,$Q59))</f>
        <v>Nosūtīt provizorisko starta protokolu komandu pārstāvjiem pārbaudei</v>
      </c>
      <c r="F59" s="1" t="str">
        <f aca="false">IF($Q59="","",INDEX('MASTER CHECKLIST'!F:F,$Q59))</f>
        <v>Y</v>
      </c>
      <c r="G59" s="1" t="str">
        <f aca="false">IF($Q59="","",INDEX('MASTER CHECKLIST'!G:G,$Q59))</f>
        <v>Y</v>
      </c>
      <c r="H59" s="1" t="str">
        <f aca="false">IF($Q59="","",INDEX('MASTER CHECKLIST'!H:H,$Q59))</f>
        <v>Y</v>
      </c>
      <c r="I59" s="1" t="str">
        <f aca="false">IF($Q59="","",INDEX('MASTER CHECKLIST'!I:I,$Q59))</f>
        <v>Y</v>
      </c>
      <c r="J59" s="1" t="n">
        <f aca="false">IF($Q59="","",INDEX('MASTER CHECKLIST'!J:J,$Q59))</f>
        <v>0</v>
      </c>
      <c r="K59" s="1" t="str">
        <f aca="false">IF($Q59="","",INDEX('MASTER CHECKLIST'!K:K,$Q59))</f>
        <v>A</v>
      </c>
      <c r="L59" s="1" t="str">
        <f aca="false">IF($Q59="","",INDEX('MASTER CHECKLIST'!L:L,$Q59))</f>
        <v>Nav sākts</v>
      </c>
      <c r="M59" s="18" t="n">
        <f aca="false">IF($Q59="","",INDEX('MASTER CHECKLIST'!M:M,$Q59))</f>
        <v>0</v>
      </c>
      <c r="N59" s="1" t="n">
        <f aca="false">IF($Q59="","",INDEX('MASTER CHECKLIST'!N:N,$Q59))</f>
        <v>0</v>
      </c>
      <c r="O59" s="1" t="n">
        <f aca="false">IF($Q59="","",INDEX('MASTER CHECKLIST'!O:O,$Q59))</f>
        <v>0</v>
      </c>
      <c r="Q59" s="0" t="n">
        <f aca="false">IFERROR(SMALL('MASTER CHECKLIST'!$Q$2:$Q$119,ROW()-4),"")</f>
        <v>62</v>
      </c>
    </row>
    <row r="60" customFormat="false" ht="15" hidden="false" customHeight="false" outlineLevel="0" collapsed="false">
      <c r="A60" s="1" t="n">
        <f aca="false">IF($Q60="",IF(AND(ROW()=5,START!$B$8=0),"Šim līmenim nav aktivizētu uzdevumu",""),INDEX('MASTER CHECKLIST'!A:A,$Q60))</f>
        <v>62</v>
      </c>
      <c r="B60" s="1" t="str">
        <f aca="false">IF($Q60="","",INDEX('MASTER CHECKLIST'!B:B,$Q60))</f>
        <v>6. Pēdējā pārbaude</v>
      </c>
      <c r="C60" s="1" t="str">
        <f aca="false">IF($Q60="","",INDEX('MASTER CHECKLIST'!C:C,$Q60))</f>
        <v>2–3 dienas pirms</v>
      </c>
      <c r="D60" s="1" t="str">
        <f aca="false">IF($Q60="","",INDEX('MASTER CHECKLIST'!D:D,$Q60))</f>
        <v>Finanses</v>
      </c>
      <c r="E60" s="1" t="str">
        <f aca="false">IF($Q60="","",INDEX('MASTER CHECKLIST'!E:E,$Q60))</f>
        <v>Pārbaudīt dalības maksas / parādus / licences</v>
      </c>
      <c r="F60" s="1" t="str">
        <f aca="false">IF($Q60="","",INDEX('MASTER CHECKLIST'!F:F,$Q60))</f>
        <v>Y</v>
      </c>
      <c r="G60" s="1" t="str">
        <f aca="false">IF($Q60="","",INDEX('MASTER CHECKLIST'!G:G,$Q60))</f>
        <v>Y</v>
      </c>
      <c r="H60" s="1" t="str">
        <f aca="false">IF($Q60="","",INDEX('MASTER CHECKLIST'!H:H,$Q60))</f>
        <v>Y</v>
      </c>
      <c r="I60" s="1" t="str">
        <f aca="false">IF($Q60="","",INDEX('MASTER CHECKLIST'!I:I,$Q60))</f>
        <v>Y</v>
      </c>
      <c r="J60" s="1" t="n">
        <f aca="false">IF($Q60="","",INDEX('MASTER CHECKLIST'!J:J,$Q60))</f>
        <v>0</v>
      </c>
      <c r="K60" s="1" t="str">
        <f aca="false">IF($Q60="","",INDEX('MASTER CHECKLIST'!K:K,$Q60))</f>
        <v>A</v>
      </c>
      <c r="L60" s="1" t="str">
        <f aca="false">IF($Q60="","",INDEX('MASTER CHECKLIST'!L:L,$Q60))</f>
        <v>Nav sākts</v>
      </c>
      <c r="M60" s="18" t="n">
        <f aca="false">IF($Q60="","",INDEX('MASTER CHECKLIST'!M:M,$Q60))</f>
        <v>0</v>
      </c>
      <c r="N60" s="1" t="n">
        <f aca="false">IF($Q60="","",INDEX('MASTER CHECKLIST'!N:N,$Q60))</f>
        <v>0</v>
      </c>
      <c r="O60" s="1" t="n">
        <f aca="false">IF($Q60="","",INDEX('MASTER CHECKLIST'!O:O,$Q60))</f>
        <v>0</v>
      </c>
      <c r="Q60" s="0" t="n">
        <f aca="false">IFERROR(SMALL('MASTER CHECKLIST'!$Q$2:$Q$119,ROW()-4),"")</f>
        <v>63</v>
      </c>
    </row>
    <row r="61" customFormat="false" ht="15" hidden="false" customHeight="false" outlineLevel="0" collapsed="false">
      <c r="A61" s="1" t="n">
        <f aca="false">IF($Q61="",IF(AND(ROW()=5,START!$B$8=0),"Šim līmenim nav aktivizētu uzdevumu",""),INDEX('MASTER CHECKLIST'!A:A,$Q61))</f>
        <v>63</v>
      </c>
      <c r="B61" s="1" t="str">
        <f aca="false">IF($Q61="","",INDEX('MASTER CHECKLIST'!B:B,$Q61))</f>
        <v>6. Pēdējā pārbaude</v>
      </c>
      <c r="C61" s="1" t="str">
        <f aca="false">IF($Q61="","",INDEX('MASTER CHECKLIST'!C:C,$Q61))</f>
        <v>2 dienas pirms</v>
      </c>
      <c r="D61" s="1" t="str">
        <f aca="false">IF($Q61="","",INDEX('MASTER CHECKLIST'!D:D,$Q61))</f>
        <v>Tehnika</v>
      </c>
      <c r="E61" s="1" t="str">
        <f aca="false">IF($Q61="","",INDEX('MASTER CHECKLIST'!E:E,$Q61))</f>
        <v>Veikt pilnu sekretariāta un rezultātu sistēmas testu</v>
      </c>
      <c r="F61" s="1" t="str">
        <f aca="false">IF($Q61="","",INDEX('MASTER CHECKLIST'!F:F,$Q61))</f>
        <v>Y</v>
      </c>
      <c r="G61" s="1" t="str">
        <f aca="false">IF($Q61="","",INDEX('MASTER CHECKLIST'!G:G,$Q61))</f>
        <v>Y</v>
      </c>
      <c r="H61" s="1" t="str">
        <f aca="false">IF($Q61="","",INDEX('MASTER CHECKLIST'!H:H,$Q61))</f>
        <v>Y</v>
      </c>
      <c r="I61" s="1" t="str">
        <f aca="false">IF($Q61="","",INDEX('MASTER CHECKLIST'!I:I,$Q61))</f>
        <v>Y</v>
      </c>
      <c r="J61" s="1" t="n">
        <f aca="false">IF($Q61="","",INDEX('MASTER CHECKLIST'!J:J,$Q61))</f>
        <v>0</v>
      </c>
      <c r="K61" s="1" t="str">
        <f aca="false">IF($Q61="","",INDEX('MASTER CHECKLIST'!K:K,$Q61))</f>
        <v>A</v>
      </c>
      <c r="L61" s="1" t="str">
        <f aca="false">IF($Q61="","",INDEX('MASTER CHECKLIST'!L:L,$Q61))</f>
        <v>Nav sākts</v>
      </c>
      <c r="M61" s="18" t="n">
        <f aca="false">IF($Q61="","",INDEX('MASTER CHECKLIST'!M:M,$Q61))</f>
        <v>0</v>
      </c>
      <c r="N61" s="1" t="n">
        <f aca="false">IF($Q61="","",INDEX('MASTER CHECKLIST'!N:N,$Q61))</f>
        <v>0</v>
      </c>
      <c r="O61" s="1" t="n">
        <f aca="false">IF($Q61="","",INDEX('MASTER CHECKLIST'!O:O,$Q61))</f>
        <v>0</v>
      </c>
      <c r="Q61" s="0" t="n">
        <f aca="false">IFERROR(SMALL('MASTER CHECKLIST'!$Q$2:$Q$119,ROW()-4),"")</f>
        <v>64</v>
      </c>
    </row>
    <row r="62" customFormat="false" ht="15" hidden="false" customHeight="false" outlineLevel="0" collapsed="false">
      <c r="A62" s="1" t="n">
        <f aca="false">IF($Q62="",IF(AND(ROW()=5,START!$B$8=0),"Šim līmenim nav aktivizētu uzdevumu",""),INDEX('MASTER CHECKLIST'!A:A,$Q62))</f>
        <v>64</v>
      </c>
      <c r="B62" s="1" t="str">
        <f aca="false">IF($Q62="","",INDEX('MASTER CHECKLIST'!B:B,$Q62))</f>
        <v>6. Pēdējā pārbaude</v>
      </c>
      <c r="C62" s="1" t="str">
        <f aca="false">IF($Q62="","",INDEX('MASTER CHECKLIST'!C:C,$Q62))</f>
        <v>2 dienas pirms</v>
      </c>
      <c r="D62" s="1" t="str">
        <f aca="false">IF($Q62="","",INDEX('MASTER CHECKLIST'!D:D,$Q62))</f>
        <v>Dokumenti</v>
      </c>
      <c r="E62" s="1" t="str">
        <f aca="false">IF($Q62="","",INDEX('MASTER CHECKLIST'!E:E,$Q62))</f>
        <v>Sagatavot protokolu, protestu, diskvalifikācijas, pārbrauciena un apelācijas veidlapas</v>
      </c>
      <c r="F62" s="1" t="str">
        <f aca="false">IF($Q62="","",INDEX('MASTER CHECKLIST'!F:F,$Q62))</f>
        <v>Y</v>
      </c>
      <c r="G62" s="1" t="str">
        <f aca="false">IF($Q62="","",INDEX('MASTER CHECKLIST'!G:G,$Q62))</f>
        <v>Y</v>
      </c>
      <c r="H62" s="1" t="str">
        <f aca="false">IF($Q62="","",INDEX('MASTER CHECKLIST'!H:H,$Q62))</f>
        <v>Y</v>
      </c>
      <c r="I62" s="1" t="str">
        <f aca="false">IF($Q62="","",INDEX('MASTER CHECKLIST'!I:I,$Q62))</f>
        <v>Y</v>
      </c>
      <c r="J62" s="1" t="n">
        <f aca="false">IF($Q62="","",INDEX('MASTER CHECKLIST'!J:J,$Q62))</f>
        <v>0</v>
      </c>
      <c r="K62" s="1" t="str">
        <f aca="false">IF($Q62="","",INDEX('MASTER CHECKLIST'!K:K,$Q62))</f>
        <v>A</v>
      </c>
      <c r="L62" s="1" t="str">
        <f aca="false">IF($Q62="","",INDEX('MASTER CHECKLIST'!L:L,$Q62))</f>
        <v>Nav sākts</v>
      </c>
      <c r="M62" s="18" t="n">
        <f aca="false">IF($Q62="","",INDEX('MASTER CHECKLIST'!M:M,$Q62))</f>
        <v>0</v>
      </c>
      <c r="N62" s="1" t="n">
        <f aca="false">IF($Q62="","",INDEX('MASTER CHECKLIST'!N:N,$Q62))</f>
        <v>0</v>
      </c>
      <c r="O62" s="1" t="n">
        <f aca="false">IF($Q62="","",INDEX('MASTER CHECKLIST'!O:O,$Q62))</f>
        <v>0</v>
      </c>
      <c r="Q62" s="0" t="n">
        <f aca="false">IFERROR(SMALL('MASTER CHECKLIST'!$Q$2:$Q$119,ROW()-4),"")</f>
        <v>65</v>
      </c>
    </row>
    <row r="63" customFormat="false" ht="15" hidden="false" customHeight="false" outlineLevel="0" collapsed="false">
      <c r="A63" s="1" t="n">
        <f aca="false">IF($Q63="",IF(AND(ROW()=5,START!$B$8=0),"Šim līmenim nav aktivizētu uzdevumu",""),INDEX('MASTER CHECKLIST'!A:A,$Q63))</f>
        <v>65</v>
      </c>
      <c r="B63" s="1" t="str">
        <f aca="false">IF($Q63="","",INDEX('MASTER CHECKLIST'!B:B,$Q63))</f>
        <v>6. Pēdējā pārbaude</v>
      </c>
      <c r="C63" s="1" t="str">
        <f aca="false">IF($Q63="","",INDEX('MASTER CHECKLIST'!C:C,$Q63))</f>
        <v>2 dienas pirms</v>
      </c>
      <c r="D63" s="1" t="str">
        <f aca="false">IF($Q63="","",INDEX('MASTER CHECKLIST'!D:D,$Q63))</f>
        <v>Druka</v>
      </c>
      <c r="E63" s="1" t="str">
        <f aca="false">IF($Q63="","",INDEX('MASTER CHECKLIST'!E:E,$Q63))</f>
        <v>Sagatavot starta protokolus, programmu un tiesnešu blankas</v>
      </c>
      <c r="F63" s="1" t="str">
        <f aca="false">IF($Q63="","",INDEX('MASTER CHECKLIST'!F:F,$Q63))</f>
        <v>Y</v>
      </c>
      <c r="G63" s="1" t="str">
        <f aca="false">IF($Q63="","",INDEX('MASTER CHECKLIST'!G:G,$Q63))</f>
        <v>Y</v>
      </c>
      <c r="H63" s="1" t="str">
        <f aca="false">IF($Q63="","",INDEX('MASTER CHECKLIST'!H:H,$Q63))</f>
        <v>Y</v>
      </c>
      <c r="I63" s="1" t="str">
        <f aca="false">IF($Q63="","",INDEX('MASTER CHECKLIST'!I:I,$Q63))</f>
        <v>Y</v>
      </c>
      <c r="J63" s="1" t="n">
        <f aca="false">IF($Q63="","",INDEX('MASTER CHECKLIST'!J:J,$Q63))</f>
        <v>0</v>
      </c>
      <c r="K63" s="1" t="str">
        <f aca="false">IF($Q63="","",INDEX('MASTER CHECKLIST'!K:K,$Q63))</f>
        <v>A</v>
      </c>
      <c r="L63" s="1" t="str">
        <f aca="false">IF($Q63="","",INDEX('MASTER CHECKLIST'!L:L,$Q63))</f>
        <v>Nav sākts</v>
      </c>
      <c r="M63" s="18" t="n">
        <f aca="false">IF($Q63="","",INDEX('MASTER CHECKLIST'!M:M,$Q63))</f>
        <v>0</v>
      </c>
      <c r="N63" s="1" t="n">
        <f aca="false">IF($Q63="","",INDEX('MASTER CHECKLIST'!N:N,$Q63))</f>
        <v>0</v>
      </c>
      <c r="O63" s="1" t="n">
        <f aca="false">IF($Q63="","",INDEX('MASTER CHECKLIST'!O:O,$Q63))</f>
        <v>0</v>
      </c>
      <c r="Q63" s="0" t="n">
        <f aca="false">IFERROR(SMALL('MASTER CHECKLIST'!$Q$2:$Q$119,ROW()-4),"")</f>
        <v>66</v>
      </c>
    </row>
    <row r="64" customFormat="false" ht="15" hidden="false" customHeight="false" outlineLevel="0" collapsed="false">
      <c r="A64" s="1" t="n">
        <f aca="false">IF($Q64="",IF(AND(ROW()=5,START!$B$8=0),"Šim līmenim nav aktivizētu uzdevumu",""),INDEX('MASTER CHECKLIST'!A:A,$Q64))</f>
        <v>66</v>
      </c>
      <c r="B64" s="1" t="str">
        <f aca="false">IF($Q64="","",INDEX('MASTER CHECKLIST'!B:B,$Q64))</f>
        <v>6. Pēdējā pārbaude</v>
      </c>
      <c r="C64" s="1" t="str">
        <f aca="false">IF($Q64="","",INDEX('MASTER CHECKLIST'!C:C,$Q64))</f>
        <v>24 h pirms</v>
      </c>
      <c r="D64" s="1" t="str">
        <f aca="false">IF($Q64="","",INDEX('MASTER CHECKLIST'!D:D,$Q64))</f>
        <v>Starta protokols</v>
      </c>
      <c r="E64" s="1" t="str">
        <f aca="false">IF($Q64="","",INDEX('MASTER CHECKLIST'!E:E,$Q64))</f>
        <v>Izsūtīt galīgo starta protokolu</v>
      </c>
      <c r="F64" s="1" t="str">
        <f aca="false">IF($Q64="","",INDEX('MASTER CHECKLIST'!F:F,$Q64))</f>
        <v>Y</v>
      </c>
      <c r="G64" s="1" t="str">
        <f aca="false">IF($Q64="","",INDEX('MASTER CHECKLIST'!G:G,$Q64))</f>
        <v>Y</v>
      </c>
      <c r="H64" s="1" t="str">
        <f aca="false">IF($Q64="","",INDEX('MASTER CHECKLIST'!H:H,$Q64))</f>
        <v>Y</v>
      </c>
      <c r="I64" s="1" t="str">
        <f aca="false">IF($Q64="","",INDEX('MASTER CHECKLIST'!I:I,$Q64))</f>
        <v>Y</v>
      </c>
      <c r="J64" s="1" t="n">
        <f aca="false">IF($Q64="","",INDEX('MASTER CHECKLIST'!J:J,$Q64))</f>
        <v>0</v>
      </c>
      <c r="K64" s="1" t="str">
        <f aca="false">IF($Q64="","",INDEX('MASTER CHECKLIST'!K:K,$Q64))</f>
        <v>A</v>
      </c>
      <c r="L64" s="1" t="str">
        <f aca="false">IF($Q64="","",INDEX('MASTER CHECKLIST'!L:L,$Q64))</f>
        <v>Nav sākts</v>
      </c>
      <c r="M64" s="18" t="n">
        <f aca="false">IF($Q64="","",INDEX('MASTER CHECKLIST'!M:M,$Q64))</f>
        <v>0</v>
      </c>
      <c r="N64" s="1" t="n">
        <f aca="false">IF($Q64="","",INDEX('MASTER CHECKLIST'!N:N,$Q64))</f>
        <v>0</v>
      </c>
      <c r="O64" s="1" t="n">
        <f aca="false">IF($Q64="","",INDEX('MASTER CHECKLIST'!O:O,$Q64))</f>
        <v>0</v>
      </c>
      <c r="Q64" s="0" t="n">
        <f aca="false">IFERROR(SMALL('MASTER CHECKLIST'!$Q$2:$Q$119,ROW()-4),"")</f>
        <v>67</v>
      </c>
    </row>
    <row r="65" customFormat="false" ht="15" hidden="false" customHeight="false" outlineLevel="0" collapsed="false">
      <c r="A65" s="1" t="n">
        <f aca="false">IF($Q65="",IF(AND(ROW()=5,START!$B$8=0),"Šim līmenim nav aktivizētu uzdevumu",""),INDEX('MASTER CHECKLIST'!A:A,$Q65))</f>
        <v>67</v>
      </c>
      <c r="B65" s="1" t="str">
        <f aca="false">IF($Q65="","",INDEX('MASTER CHECKLIST'!B:B,$Q65))</f>
        <v>6. Pēdējā pārbaude</v>
      </c>
      <c r="C65" s="1" t="str">
        <f aca="false">IF($Q65="","",INDEX('MASTER CHECKLIST'!C:C,$Q65))</f>
        <v>20 h pirms</v>
      </c>
      <c r="D65" s="1" t="str">
        <f aca="false">IF($Q65="","",INDEX('MASTER CHECKLIST'!D:D,$Q65))</f>
        <v>Programma</v>
      </c>
      <c r="E65" s="1" t="str">
        <f aca="false">IF($Q65="","",INDEX('MASTER CHECKLIST'!E:E,$Q65))</f>
        <v>Apstiprināt un izsūtīt galīgo sacensību programmu</v>
      </c>
      <c r="F65" s="1" t="str">
        <f aca="false">IF($Q65="","",INDEX('MASTER CHECKLIST'!F:F,$Q65))</f>
        <v>Y</v>
      </c>
      <c r="G65" s="1" t="str">
        <f aca="false">IF($Q65="","",INDEX('MASTER CHECKLIST'!G:G,$Q65))</f>
        <v>Y</v>
      </c>
      <c r="H65" s="1" t="str">
        <f aca="false">IF($Q65="","",INDEX('MASTER CHECKLIST'!H:H,$Q65))</f>
        <v>Y</v>
      </c>
      <c r="I65" s="1" t="str">
        <f aca="false">IF($Q65="","",INDEX('MASTER CHECKLIST'!I:I,$Q65))</f>
        <v>Y</v>
      </c>
      <c r="J65" s="1" t="n">
        <f aca="false">IF($Q65="","",INDEX('MASTER CHECKLIST'!J:J,$Q65))</f>
        <v>0</v>
      </c>
      <c r="K65" s="1" t="str">
        <f aca="false">IF($Q65="","",INDEX('MASTER CHECKLIST'!K:K,$Q65))</f>
        <v>A</v>
      </c>
      <c r="L65" s="1" t="str">
        <f aca="false">IF($Q65="","",INDEX('MASTER CHECKLIST'!L:L,$Q65))</f>
        <v>Nav sākts</v>
      </c>
      <c r="M65" s="18" t="n">
        <f aca="false">IF($Q65="","",INDEX('MASTER CHECKLIST'!M:M,$Q65))</f>
        <v>0</v>
      </c>
      <c r="N65" s="1" t="n">
        <f aca="false">IF($Q65="","",INDEX('MASTER CHECKLIST'!N:N,$Q65))</f>
        <v>0</v>
      </c>
      <c r="O65" s="1" t="n">
        <f aca="false">IF($Q65="","",INDEX('MASTER CHECKLIST'!O:O,$Q65))</f>
        <v>0</v>
      </c>
      <c r="Q65" s="0" t="n">
        <f aca="false">IFERROR(SMALL('MASTER CHECKLIST'!$Q$2:$Q$119,ROW()-4),"")</f>
        <v>68</v>
      </c>
    </row>
    <row r="66" customFormat="false" ht="15" hidden="false" customHeight="false" outlineLevel="0" collapsed="false">
      <c r="A66" s="1" t="n">
        <f aca="false">IF($Q66="",IF(AND(ROW()=5,START!$B$8=0),"Šim līmenim nav aktivizētu uzdevumu",""),INDEX('MASTER CHECKLIST'!A:A,$Q66))</f>
        <v>68</v>
      </c>
      <c r="B66" s="1" t="str">
        <f aca="false">IF($Q66="","",INDEX('MASTER CHECKLIST'!B:B,$Q66))</f>
        <v>6. Pēdējā pārbaude</v>
      </c>
      <c r="C66" s="1" t="str">
        <f aca="false">IF($Q66="","",INDEX('MASTER CHECKLIST'!C:C,$Q66))</f>
        <v>20 h pirms</v>
      </c>
      <c r="D66" s="1" t="str">
        <f aca="false">IF($Q66="","",INDEX('MASTER CHECKLIST'!D:D,$Q66))</f>
        <v>Trase</v>
      </c>
      <c r="E66" s="1" t="str">
        <f aca="false">IF($Q66="","",INDEX('MASTER CHECKLIST'!E:E,$Q66))</f>
        <v>Uzstādīt / pārbaudīt trasi un apstiprināt tās gatavību</v>
      </c>
      <c r="F66" s="1" t="str">
        <f aca="false">IF($Q66="","",INDEX('MASTER CHECKLIST'!F:F,$Q66))</f>
        <v>Y</v>
      </c>
      <c r="G66" s="1" t="str">
        <f aca="false">IF($Q66="","",INDEX('MASTER CHECKLIST'!G:G,$Q66))</f>
        <v>Y</v>
      </c>
      <c r="H66" s="1" t="str">
        <f aca="false">IF($Q66="","",INDEX('MASTER CHECKLIST'!H:H,$Q66))</f>
        <v>Y</v>
      </c>
      <c r="I66" s="1" t="str">
        <f aca="false">IF($Q66="","",INDEX('MASTER CHECKLIST'!I:I,$Q66))</f>
        <v>Y</v>
      </c>
      <c r="J66" s="1" t="n">
        <f aca="false">IF($Q66="","",INDEX('MASTER CHECKLIST'!J:J,$Q66))</f>
        <v>0</v>
      </c>
      <c r="K66" s="1" t="str">
        <f aca="false">IF($Q66="","",INDEX('MASTER CHECKLIST'!K:K,$Q66))</f>
        <v>A</v>
      </c>
      <c r="L66" s="1" t="str">
        <f aca="false">IF($Q66="","",INDEX('MASTER CHECKLIST'!L:L,$Q66))</f>
        <v>Nav sākts</v>
      </c>
      <c r="M66" s="18" t="n">
        <f aca="false">IF($Q66="","",INDEX('MASTER CHECKLIST'!M:M,$Q66))</f>
        <v>0</v>
      </c>
      <c r="N66" s="1" t="n">
        <f aca="false">IF($Q66="","",INDEX('MASTER CHECKLIST'!N:N,$Q66))</f>
        <v>0</v>
      </c>
      <c r="O66" s="1" t="n">
        <f aca="false">IF($Q66="","",INDEX('MASTER CHECKLIST'!O:O,$Q66))</f>
        <v>0</v>
      </c>
      <c r="Q66" s="0" t="n">
        <f aca="false">IFERROR(SMALL('MASTER CHECKLIST'!$Q$2:$Q$119,ROW()-4),"")</f>
        <v>69</v>
      </c>
    </row>
    <row r="67" customFormat="false" ht="15" hidden="false" customHeight="false" outlineLevel="0" collapsed="false">
      <c r="A67" s="1" t="n">
        <f aca="false">IF($Q67="",IF(AND(ROW()=5,START!$B$8=0),"Šim līmenim nav aktivizētu uzdevumu",""),INDEX('MASTER CHECKLIST'!A:A,$Q67))</f>
        <v>69</v>
      </c>
      <c r="B67" s="1" t="str">
        <f aca="false">IF($Q67="","",INDEX('MASTER CHECKLIST'!B:B,$Q67))</f>
        <v>7. Norises vietas sagatavošana</v>
      </c>
      <c r="C67" s="1" t="str">
        <f aca="false">IF($Q67="","",INDEX('MASTER CHECKLIST'!C:C,$Q67))</f>
        <v>1 diena pirms</v>
      </c>
      <c r="D67" s="1" t="str">
        <f aca="false">IF($Q67="","",INDEX('MASTER CHECKLIST'!D:D,$Q67))</f>
        <v>Sekretariāts</v>
      </c>
      <c r="E67" s="1" t="str">
        <f aca="false">IF($Q67="","",INDEX('MASTER CHECKLIST'!E:E,$Q67))</f>
        <v>Uzstādīt sekretariāta telti / telpu, galdus, krēslus</v>
      </c>
      <c r="F67" s="1" t="str">
        <f aca="false">IF($Q67="","",INDEX('MASTER CHECKLIST'!F:F,$Q67))</f>
        <v>Y</v>
      </c>
      <c r="G67" s="1" t="str">
        <f aca="false">IF($Q67="","",INDEX('MASTER CHECKLIST'!G:G,$Q67))</f>
        <v>Y</v>
      </c>
      <c r="H67" s="1" t="str">
        <f aca="false">IF($Q67="","",INDEX('MASTER CHECKLIST'!H:H,$Q67))</f>
        <v>Y</v>
      </c>
      <c r="I67" s="1" t="str">
        <f aca="false">IF($Q67="","",INDEX('MASTER CHECKLIST'!I:I,$Q67))</f>
        <v>Y</v>
      </c>
      <c r="J67" s="1" t="n">
        <f aca="false">IF($Q67="","",INDEX('MASTER CHECKLIST'!J:J,$Q67))</f>
        <v>0</v>
      </c>
      <c r="K67" s="1" t="str">
        <f aca="false">IF($Q67="","",INDEX('MASTER CHECKLIST'!K:K,$Q67))</f>
        <v>A</v>
      </c>
      <c r="L67" s="1" t="str">
        <f aca="false">IF($Q67="","",INDEX('MASTER CHECKLIST'!L:L,$Q67))</f>
        <v>Nav sākts</v>
      </c>
      <c r="M67" s="18" t="n">
        <f aca="false">IF($Q67="","",INDEX('MASTER CHECKLIST'!M:M,$Q67))</f>
        <v>0</v>
      </c>
      <c r="N67" s="1" t="n">
        <f aca="false">IF($Q67="","",INDEX('MASTER CHECKLIST'!N:N,$Q67))</f>
        <v>0</v>
      </c>
      <c r="O67" s="1" t="n">
        <f aca="false">IF($Q67="","",INDEX('MASTER CHECKLIST'!O:O,$Q67))</f>
        <v>0</v>
      </c>
      <c r="Q67" s="0" t="n">
        <f aca="false">IFERROR(SMALL('MASTER CHECKLIST'!$Q$2:$Q$119,ROW()-4),"")</f>
        <v>70</v>
      </c>
    </row>
    <row r="68" customFormat="false" ht="15" hidden="false" customHeight="false" outlineLevel="0" collapsed="false">
      <c r="A68" s="1" t="n">
        <f aca="false">IF($Q68="",IF(AND(ROW()=5,START!$B$8=0),"Šim līmenim nav aktivizētu uzdevumu",""),INDEX('MASTER CHECKLIST'!A:A,$Q68))</f>
        <v>70</v>
      </c>
      <c r="B68" s="1" t="str">
        <f aca="false">IF($Q68="","",INDEX('MASTER CHECKLIST'!B:B,$Q68))</f>
        <v>7. Norises vietas sagatavošana</v>
      </c>
      <c r="C68" s="1" t="str">
        <f aca="false">IF($Q68="","",INDEX('MASTER CHECKLIST'!C:C,$Q68))</f>
        <v>1 diena pirms</v>
      </c>
      <c r="D68" s="1" t="str">
        <f aca="false">IF($Q68="","",INDEX('MASTER CHECKLIST'!D:D,$Q68))</f>
        <v>Sekretariāts</v>
      </c>
      <c r="E68" s="1" t="str">
        <f aca="false">IF($Q68="","",INDEX('MASTER CHECKLIST'!E:E,$Q68))</f>
        <v>Dators, printeris, papīrs, mapes, pildspalvas, rezerves materiāli</v>
      </c>
      <c r="F68" s="1" t="str">
        <f aca="false">IF($Q68="","",INDEX('MASTER CHECKLIST'!F:F,$Q68))</f>
        <v>Y</v>
      </c>
      <c r="G68" s="1" t="str">
        <f aca="false">IF($Q68="","",INDEX('MASTER CHECKLIST'!G:G,$Q68))</f>
        <v>Y</v>
      </c>
      <c r="H68" s="1" t="str">
        <f aca="false">IF($Q68="","",INDEX('MASTER CHECKLIST'!H:H,$Q68))</f>
        <v>Y</v>
      </c>
      <c r="I68" s="1" t="str">
        <f aca="false">IF($Q68="","",INDEX('MASTER CHECKLIST'!I:I,$Q68))</f>
        <v>Y</v>
      </c>
      <c r="J68" s="1" t="n">
        <f aca="false">IF($Q68="","",INDEX('MASTER CHECKLIST'!J:J,$Q68))</f>
        <v>0</v>
      </c>
      <c r="K68" s="1" t="str">
        <f aca="false">IF($Q68="","",INDEX('MASTER CHECKLIST'!K:K,$Q68))</f>
        <v>A</v>
      </c>
      <c r="L68" s="1" t="str">
        <f aca="false">IF($Q68="","",INDEX('MASTER CHECKLIST'!L:L,$Q68))</f>
        <v>Nav sākts</v>
      </c>
      <c r="M68" s="18" t="n">
        <f aca="false">IF($Q68="","",INDEX('MASTER CHECKLIST'!M:M,$Q68))</f>
        <v>0</v>
      </c>
      <c r="N68" s="1" t="n">
        <f aca="false">IF($Q68="","",INDEX('MASTER CHECKLIST'!N:N,$Q68))</f>
        <v>0</v>
      </c>
      <c r="O68" s="1" t="n">
        <f aca="false">IF($Q68="","",INDEX('MASTER CHECKLIST'!O:O,$Q68))</f>
        <v>0</v>
      </c>
      <c r="Q68" s="0" t="n">
        <f aca="false">IFERROR(SMALL('MASTER CHECKLIST'!$Q$2:$Q$119,ROW()-4),"")</f>
        <v>71</v>
      </c>
    </row>
    <row r="69" customFormat="false" ht="15" hidden="false" customHeight="false" outlineLevel="0" collapsed="false">
      <c r="A69" s="1" t="n">
        <f aca="false">IF($Q69="",IF(AND(ROW()=5,START!$B$8=0),"Šim līmenim nav aktivizētu uzdevumu",""),INDEX('MASTER CHECKLIST'!A:A,$Q69))</f>
        <v>71</v>
      </c>
      <c r="B69" s="1" t="str">
        <f aca="false">IF($Q69="","",INDEX('MASTER CHECKLIST'!B:B,$Q69))</f>
        <v>7. Norises vietas sagatavošana</v>
      </c>
      <c r="C69" s="1" t="str">
        <f aca="false">IF($Q69="","",INDEX('MASTER CHECKLIST'!C:C,$Q69))</f>
        <v>1 diena pirms</v>
      </c>
      <c r="D69" s="1" t="str">
        <f aca="false">IF($Q69="","",INDEX('MASTER CHECKLIST'!D:D,$Q69))</f>
        <v>Sakari</v>
      </c>
      <c r="E69" s="1" t="str">
        <f aca="false">IF($Q69="","",INDEX('MASTER CHECKLIST'!E:E,$Q69))</f>
        <v>Izdalīt un pārbaudīt rācijas, hronometrus, lādētājus, powerbank</v>
      </c>
      <c r="F69" s="1" t="str">
        <f aca="false">IF($Q69="","",INDEX('MASTER CHECKLIST'!F:F,$Q69))</f>
        <v>Y</v>
      </c>
      <c r="G69" s="1" t="str">
        <f aca="false">IF($Q69="","",INDEX('MASTER CHECKLIST'!G:G,$Q69))</f>
        <v>Y</v>
      </c>
      <c r="H69" s="1" t="str">
        <f aca="false">IF($Q69="","",INDEX('MASTER CHECKLIST'!H:H,$Q69))</f>
        <v>Y</v>
      </c>
      <c r="I69" s="1" t="str">
        <f aca="false">IF($Q69="","",INDEX('MASTER CHECKLIST'!I:I,$Q69))</f>
        <v>Y</v>
      </c>
      <c r="J69" s="1" t="n">
        <f aca="false">IF($Q69="","",INDEX('MASTER CHECKLIST'!J:J,$Q69))</f>
        <v>0</v>
      </c>
      <c r="K69" s="1" t="str">
        <f aca="false">IF($Q69="","",INDEX('MASTER CHECKLIST'!K:K,$Q69))</f>
        <v>A</v>
      </c>
      <c r="L69" s="1" t="str">
        <f aca="false">IF($Q69="","",INDEX('MASTER CHECKLIST'!L:L,$Q69))</f>
        <v>Nav sākts</v>
      </c>
      <c r="M69" s="18" t="n">
        <f aca="false">IF($Q69="","",INDEX('MASTER CHECKLIST'!M:M,$Q69))</f>
        <v>0</v>
      </c>
      <c r="N69" s="1" t="n">
        <f aca="false">IF($Q69="","",INDEX('MASTER CHECKLIST'!N:N,$Q69))</f>
        <v>0</v>
      </c>
      <c r="O69" s="1" t="n">
        <f aca="false">IF($Q69="","",INDEX('MASTER CHECKLIST'!O:O,$Q69))</f>
        <v>0</v>
      </c>
      <c r="Q69" s="0" t="n">
        <f aca="false">IFERROR(SMALL('MASTER CHECKLIST'!$Q$2:$Q$119,ROW()-4),"")</f>
        <v>72</v>
      </c>
    </row>
    <row r="70" customFormat="false" ht="15" hidden="false" customHeight="false" outlineLevel="0" collapsed="false">
      <c r="A70" s="1" t="n">
        <f aca="false">IF($Q70="",IF(AND(ROW()=5,START!$B$8=0),"Šim līmenim nav aktivizētu uzdevumu",""),INDEX('MASTER CHECKLIST'!A:A,$Q70))</f>
        <v>72</v>
      </c>
      <c r="B70" s="1" t="str">
        <f aca="false">IF($Q70="","",INDEX('MASTER CHECKLIST'!B:B,$Q70))</f>
        <v>7. Norises vietas sagatavošana</v>
      </c>
      <c r="C70" s="1" t="str">
        <f aca="false">IF($Q70="","",INDEX('MASTER CHECKLIST'!C:C,$Q70))</f>
        <v>1 diena pirms</v>
      </c>
      <c r="D70" s="1" t="str">
        <f aca="false">IF($Q70="","",INDEX('MASTER CHECKLIST'!D:D,$Q70))</f>
        <v>Tiesāšana</v>
      </c>
      <c r="E70" s="1" t="str">
        <f aca="false">IF($Q70="","",INDEX('MASTER CHECKLIST'!E:E,$Q70))</f>
        <v>Sagatavot tiesāšanas sistēmu un pozīciju shēmu</v>
      </c>
      <c r="F70" s="1" t="str">
        <f aca="false">IF($Q70="","",INDEX('MASTER CHECKLIST'!F:F,$Q70))</f>
        <v>Y</v>
      </c>
      <c r="G70" s="1" t="str">
        <f aca="false">IF($Q70="","",INDEX('MASTER CHECKLIST'!G:G,$Q70))</f>
        <v>Y</v>
      </c>
      <c r="H70" s="1" t="str">
        <f aca="false">IF($Q70="","",INDEX('MASTER CHECKLIST'!H:H,$Q70))</f>
        <v>Y</v>
      </c>
      <c r="I70" s="1" t="str">
        <f aca="false">IF($Q70="","",INDEX('MASTER CHECKLIST'!I:I,$Q70))</f>
        <v>Y</v>
      </c>
      <c r="J70" s="1" t="n">
        <f aca="false">IF($Q70="","",INDEX('MASTER CHECKLIST'!J:J,$Q70))</f>
        <v>0</v>
      </c>
      <c r="K70" s="1" t="str">
        <f aca="false">IF($Q70="","",INDEX('MASTER CHECKLIST'!K:K,$Q70))</f>
        <v>A</v>
      </c>
      <c r="L70" s="1" t="str">
        <f aca="false">IF($Q70="","",INDEX('MASTER CHECKLIST'!L:L,$Q70))</f>
        <v>Nav sākts</v>
      </c>
      <c r="M70" s="18" t="n">
        <f aca="false">IF($Q70="","",INDEX('MASTER CHECKLIST'!M:M,$Q70))</f>
        <v>0</v>
      </c>
      <c r="N70" s="1" t="n">
        <f aca="false">IF($Q70="","",INDEX('MASTER CHECKLIST'!N:N,$Q70))</f>
        <v>0</v>
      </c>
      <c r="O70" s="1" t="n">
        <f aca="false">IF($Q70="","",INDEX('MASTER CHECKLIST'!O:O,$Q70))</f>
        <v>0</v>
      </c>
      <c r="Q70" s="0" t="n">
        <f aca="false">IFERROR(SMALL('MASTER CHECKLIST'!$Q$2:$Q$119,ROW()-4),"")</f>
        <v>73</v>
      </c>
    </row>
    <row r="71" customFormat="false" ht="15" hidden="false" customHeight="false" outlineLevel="0" collapsed="false">
      <c r="A71" s="1" t="n">
        <f aca="false">IF($Q71="",IF(AND(ROW()=5,START!$B$8=0),"Šim līmenim nav aktivizētu uzdevumu",""),INDEX('MASTER CHECKLIST'!A:A,$Q71))</f>
        <v>73</v>
      </c>
      <c r="B71" s="1" t="str">
        <f aca="false">IF($Q71="","",INDEX('MASTER CHECKLIST'!B:B,$Q71))</f>
        <v>7. Norises vietas sagatavošana</v>
      </c>
      <c r="C71" s="1" t="str">
        <f aca="false">IF($Q71="","",INDEX('MASTER CHECKLIST'!C:C,$Q71))</f>
        <v>1 diena pirms</v>
      </c>
      <c r="D71" s="1" t="str">
        <f aca="false">IF($Q71="","",INDEX('MASTER CHECKLIST'!D:D,$Q71))</f>
        <v>Tiesāšana</v>
      </c>
      <c r="E71" s="1" t="str">
        <f aca="false">IF($Q71="","",INDEX('MASTER CHECKLIST'!E:E,$Q71))</f>
        <v>Izdrukāt / sagatavot tiesnešu protokolus</v>
      </c>
      <c r="F71" s="1" t="str">
        <f aca="false">IF($Q71="","",INDEX('MASTER CHECKLIST'!F:F,$Q71))</f>
        <v>Y</v>
      </c>
      <c r="G71" s="1" t="str">
        <f aca="false">IF($Q71="","",INDEX('MASTER CHECKLIST'!G:G,$Q71))</f>
        <v>Y</v>
      </c>
      <c r="H71" s="1" t="str">
        <f aca="false">IF($Q71="","",INDEX('MASTER CHECKLIST'!H:H,$Q71))</f>
        <v>Y</v>
      </c>
      <c r="I71" s="1" t="str">
        <f aca="false">IF($Q71="","",INDEX('MASTER CHECKLIST'!I:I,$Q71))</f>
        <v>Y</v>
      </c>
      <c r="J71" s="1" t="n">
        <f aca="false">IF($Q71="","",INDEX('MASTER CHECKLIST'!J:J,$Q71))</f>
        <v>0</v>
      </c>
      <c r="K71" s="1" t="str">
        <f aca="false">IF($Q71="","",INDEX('MASTER CHECKLIST'!K:K,$Q71))</f>
        <v>A</v>
      </c>
      <c r="L71" s="1" t="str">
        <f aca="false">IF($Q71="","",INDEX('MASTER CHECKLIST'!L:L,$Q71))</f>
        <v>Nav sākts</v>
      </c>
      <c r="M71" s="18" t="n">
        <f aca="false">IF($Q71="","",INDEX('MASTER CHECKLIST'!M:M,$Q71))</f>
        <v>0</v>
      </c>
      <c r="N71" s="1" t="n">
        <f aca="false">IF($Q71="","",INDEX('MASTER CHECKLIST'!N:N,$Q71))</f>
        <v>0</v>
      </c>
      <c r="O71" s="1" t="n">
        <f aca="false">IF($Q71="","",INDEX('MASTER CHECKLIST'!O:O,$Q71))</f>
        <v>0</v>
      </c>
      <c r="Q71" s="0" t="n">
        <f aca="false">IFERROR(SMALL('MASTER CHECKLIST'!$Q$2:$Q$119,ROW()-4),"")</f>
        <v>74</v>
      </c>
    </row>
    <row r="72" customFormat="false" ht="15" hidden="false" customHeight="false" outlineLevel="0" collapsed="false">
      <c r="A72" s="1" t="n">
        <f aca="false">IF($Q72="",IF(AND(ROW()=5,START!$B$8=0),"Šim līmenim nav aktivizētu uzdevumu",""),INDEX('MASTER CHECKLIST'!A:A,$Q72))</f>
        <v>74</v>
      </c>
      <c r="B72" s="1" t="str">
        <f aca="false">IF($Q72="","",INDEX('MASTER CHECKLIST'!B:B,$Q72))</f>
        <v>7. Norises vietas sagatavošana</v>
      </c>
      <c r="C72" s="1" t="str">
        <f aca="false">IF($Q72="","",INDEX('MASTER CHECKLIST'!C:C,$Q72))</f>
        <v>1 diena pirms</v>
      </c>
      <c r="D72" s="1" t="str">
        <f aca="false">IF($Q72="","",INDEX('MASTER CHECKLIST'!D:D,$Q72))</f>
        <v>Drošība</v>
      </c>
      <c r="E72" s="1" t="str">
        <f aca="false">IF($Q72="","",INDEX('MASTER CHECKLIST'!E:E,$Q72))</f>
        <v>Novietot glābšanas ekipējumu un pārbaudīt glābēju pozīcijas</v>
      </c>
      <c r="F72" s="1" t="str">
        <f aca="false">IF($Q72="","",INDEX('MASTER CHECKLIST'!F:F,$Q72))</f>
        <v>Y</v>
      </c>
      <c r="G72" s="1" t="str">
        <f aca="false">IF($Q72="","",INDEX('MASTER CHECKLIST'!G:G,$Q72))</f>
        <v>Y</v>
      </c>
      <c r="H72" s="1" t="str">
        <f aca="false">IF($Q72="","",INDEX('MASTER CHECKLIST'!H:H,$Q72))</f>
        <v>Y</v>
      </c>
      <c r="I72" s="1" t="str">
        <f aca="false">IF($Q72="","",INDEX('MASTER CHECKLIST'!I:I,$Q72))</f>
        <v>Y</v>
      </c>
      <c r="J72" s="1" t="n">
        <f aca="false">IF($Q72="","",INDEX('MASTER CHECKLIST'!J:J,$Q72))</f>
        <v>0</v>
      </c>
      <c r="K72" s="1" t="str">
        <f aca="false">IF($Q72="","",INDEX('MASTER CHECKLIST'!K:K,$Q72))</f>
        <v>A</v>
      </c>
      <c r="L72" s="1" t="str">
        <f aca="false">IF($Q72="","",INDEX('MASTER CHECKLIST'!L:L,$Q72))</f>
        <v>Nav sākts</v>
      </c>
      <c r="M72" s="18" t="n">
        <f aca="false">IF($Q72="","",INDEX('MASTER CHECKLIST'!M:M,$Q72))</f>
        <v>0</v>
      </c>
      <c r="N72" s="1" t="n">
        <f aca="false">IF($Q72="","",INDEX('MASTER CHECKLIST'!N:N,$Q72))</f>
        <v>0</v>
      </c>
      <c r="O72" s="1" t="n">
        <f aca="false">IF($Q72="","",INDEX('MASTER CHECKLIST'!O:O,$Q72))</f>
        <v>0</v>
      </c>
      <c r="Q72" s="0" t="n">
        <f aca="false">IFERROR(SMALL('MASTER CHECKLIST'!$Q$2:$Q$119,ROW()-4),"")</f>
        <v>75</v>
      </c>
    </row>
    <row r="73" customFormat="false" ht="15" hidden="false" customHeight="false" outlineLevel="0" collapsed="false">
      <c r="A73" s="1" t="n">
        <f aca="false">IF($Q73="",IF(AND(ROW()=5,START!$B$8=0),"Šim līmenim nav aktivizētu uzdevumu",""),INDEX('MASTER CHECKLIST'!A:A,$Q73))</f>
        <v>75</v>
      </c>
      <c r="B73" s="1" t="str">
        <f aca="false">IF($Q73="","",INDEX('MASTER CHECKLIST'!B:B,$Q73))</f>
        <v>7. Norises vietas sagatavošana</v>
      </c>
      <c r="C73" s="1" t="str">
        <f aca="false">IF($Q73="","",INDEX('MASTER CHECKLIST'!C:C,$Q73))</f>
        <v>1 diena pirms</v>
      </c>
      <c r="D73" s="1" t="str">
        <f aca="false">IF($Q73="","",INDEX('MASTER CHECKLIST'!D:D,$Q73))</f>
        <v>Reklāma</v>
      </c>
      <c r="E73" s="1" t="str">
        <f aca="false">IF($Q73="","",INDEX('MASTER CHECKLIST'!E:E,$Q73))</f>
        <v>Uzstādīt atbalstītāju banerus, karogus, award wall, NC flags u.c.</v>
      </c>
      <c r="F73" s="1" t="n">
        <f aca="false">IF($Q73="","",INDEX('MASTER CHECKLIST'!F:F,$Q73))</f>
        <v>0</v>
      </c>
      <c r="G73" s="1" t="str">
        <f aca="false">IF($Q73="","",INDEX('MASTER CHECKLIST'!G:G,$Q73))</f>
        <v>Y</v>
      </c>
      <c r="H73" s="1" t="str">
        <f aca="false">IF($Q73="","",INDEX('MASTER CHECKLIST'!H:H,$Q73))</f>
        <v>Y</v>
      </c>
      <c r="I73" s="1" t="str">
        <f aca="false">IF($Q73="","",INDEX('MASTER CHECKLIST'!I:I,$Q73))</f>
        <v>Y</v>
      </c>
      <c r="J73" s="1" t="n">
        <f aca="false">IF($Q73="","",INDEX('MASTER CHECKLIST'!J:J,$Q73))</f>
        <v>0</v>
      </c>
      <c r="K73" s="1" t="str">
        <f aca="false">IF($Q73="","",INDEX('MASTER CHECKLIST'!K:K,$Q73))</f>
        <v>A</v>
      </c>
      <c r="L73" s="1" t="str">
        <f aca="false">IF($Q73="","",INDEX('MASTER CHECKLIST'!L:L,$Q73))</f>
        <v>Nav sākts</v>
      </c>
      <c r="M73" s="18" t="n">
        <f aca="false">IF($Q73="","",INDEX('MASTER CHECKLIST'!M:M,$Q73))</f>
        <v>0</v>
      </c>
      <c r="N73" s="1" t="n">
        <f aca="false">IF($Q73="","",INDEX('MASTER CHECKLIST'!N:N,$Q73))</f>
        <v>0</v>
      </c>
      <c r="O73" s="1" t="n">
        <f aca="false">IF($Q73="","",INDEX('MASTER CHECKLIST'!O:O,$Q73))</f>
        <v>0</v>
      </c>
      <c r="Q73" s="0" t="n">
        <f aca="false">IFERROR(SMALL('MASTER CHECKLIST'!$Q$2:$Q$119,ROW()-4),"")</f>
        <v>76</v>
      </c>
    </row>
    <row r="74" customFormat="false" ht="15" hidden="false" customHeight="false" outlineLevel="0" collapsed="false">
      <c r="A74" s="1" t="n">
        <f aca="false">IF($Q74="",IF(AND(ROW()=5,START!$B$8=0),"Šim līmenim nav aktivizētu uzdevumu",""),INDEX('MASTER CHECKLIST'!A:A,$Q74))</f>
        <v>76</v>
      </c>
      <c r="B74" s="1" t="str">
        <f aca="false">IF($Q74="","",INDEX('MASTER CHECKLIST'!B:B,$Q74))</f>
        <v>7. Norises vietas sagatavošana</v>
      </c>
      <c r="C74" s="1" t="str">
        <f aca="false">IF($Q74="","",INDEX('MASTER CHECKLIST'!C:C,$Q74))</f>
        <v>1 diena pirms</v>
      </c>
      <c r="D74" s="1" t="str">
        <f aca="false">IF($Q74="","",INDEX('MASTER CHECKLIST'!D:D,$Q74))</f>
        <v>Informācija</v>
      </c>
      <c r="E74" s="1" t="str">
        <f aca="false">IF($Q74="","",INDEX('MASTER CHECKLIST'!E:E,$Q74))</f>
        <v>Uzstādīt info board: nolikums, programma, starta protokols, QR kodi, rezultāti</v>
      </c>
      <c r="F74" s="1" t="str">
        <f aca="false">IF($Q74="","",INDEX('MASTER CHECKLIST'!F:F,$Q74))</f>
        <v>Y</v>
      </c>
      <c r="G74" s="1" t="str">
        <f aca="false">IF($Q74="","",INDEX('MASTER CHECKLIST'!G:G,$Q74))</f>
        <v>Y</v>
      </c>
      <c r="H74" s="1" t="str">
        <f aca="false">IF($Q74="","",INDEX('MASTER CHECKLIST'!H:H,$Q74))</f>
        <v>Y</v>
      </c>
      <c r="I74" s="1" t="str">
        <f aca="false">IF($Q74="","",INDEX('MASTER CHECKLIST'!I:I,$Q74))</f>
        <v>Y</v>
      </c>
      <c r="J74" s="1" t="n">
        <f aca="false">IF($Q74="","",INDEX('MASTER CHECKLIST'!J:J,$Q74))</f>
        <v>0</v>
      </c>
      <c r="K74" s="1" t="str">
        <f aca="false">IF($Q74="","",INDEX('MASTER CHECKLIST'!K:K,$Q74))</f>
        <v>A</v>
      </c>
      <c r="L74" s="1" t="str">
        <f aca="false">IF($Q74="","",INDEX('MASTER CHECKLIST'!L:L,$Q74))</f>
        <v>Nav sākts</v>
      </c>
      <c r="M74" s="18" t="n">
        <f aca="false">IF($Q74="","",INDEX('MASTER CHECKLIST'!M:M,$Q74))</f>
        <v>0</v>
      </c>
      <c r="N74" s="1" t="n">
        <f aca="false">IF($Q74="","",INDEX('MASTER CHECKLIST'!N:N,$Q74))</f>
        <v>0</v>
      </c>
      <c r="O74" s="1" t="n">
        <f aca="false">IF($Q74="","",INDEX('MASTER CHECKLIST'!O:O,$Q74))</f>
        <v>0</v>
      </c>
      <c r="Q74" s="0" t="n">
        <f aca="false">IFERROR(SMALL('MASTER CHECKLIST'!$Q$2:$Q$119,ROW()-4),"")</f>
        <v>77</v>
      </c>
    </row>
    <row r="75" customFormat="false" ht="15" hidden="false" customHeight="false" outlineLevel="0" collapsed="false">
      <c r="A75" s="1" t="n">
        <f aca="false">IF($Q75="",IF(AND(ROW()=5,START!$B$8=0),"Šim līmenim nav aktivizētu uzdevumu",""),INDEX('MASTER CHECKLIST'!A:A,$Q75))</f>
        <v>77</v>
      </c>
      <c r="B75" s="1" t="str">
        <f aca="false">IF($Q75="","",INDEX('MASTER CHECKLIST'!B:B,$Q75))</f>
        <v>7. Norises vietas sagatavošana</v>
      </c>
      <c r="C75" s="1" t="str">
        <f aca="false">IF($Q75="","",INDEX('MASTER CHECKLIST'!C:C,$Q75))</f>
        <v>1 diena pirms</v>
      </c>
      <c r="D75" s="1" t="str">
        <f aca="false">IF($Q75="","",INDEX('MASTER CHECKLIST'!D:D,$Q75))</f>
        <v>Dalībnieki</v>
      </c>
      <c r="E75" s="1" t="str">
        <f aca="false">IF($Q75="","",INDEX('MASTER CHECKLIST'!E:E,$Q75))</f>
        <v>Sagatavot BIB numurus un izsniegšanas sistēmu</v>
      </c>
      <c r="F75" s="1" t="str">
        <f aca="false">IF($Q75="","",INDEX('MASTER CHECKLIST'!F:F,$Q75))</f>
        <v>Y</v>
      </c>
      <c r="G75" s="1" t="str">
        <f aca="false">IF($Q75="","",INDEX('MASTER CHECKLIST'!G:G,$Q75))</f>
        <v>Y</v>
      </c>
      <c r="H75" s="1" t="str">
        <f aca="false">IF($Q75="","",INDEX('MASTER CHECKLIST'!H:H,$Q75))</f>
        <v>Y</v>
      </c>
      <c r="I75" s="1" t="str">
        <f aca="false">IF($Q75="","",INDEX('MASTER CHECKLIST'!I:I,$Q75))</f>
        <v>Y</v>
      </c>
      <c r="J75" s="1" t="n">
        <f aca="false">IF($Q75="","",INDEX('MASTER CHECKLIST'!J:J,$Q75))</f>
        <v>0</v>
      </c>
      <c r="K75" s="1" t="str">
        <f aca="false">IF($Q75="","",INDEX('MASTER CHECKLIST'!K:K,$Q75))</f>
        <v>A</v>
      </c>
      <c r="L75" s="1" t="str">
        <f aca="false">IF($Q75="","",INDEX('MASTER CHECKLIST'!L:L,$Q75))</f>
        <v>Nav sākts</v>
      </c>
      <c r="M75" s="18" t="n">
        <f aca="false">IF($Q75="","",INDEX('MASTER CHECKLIST'!M:M,$Q75))</f>
        <v>0</v>
      </c>
      <c r="N75" s="1" t="n">
        <f aca="false">IF($Q75="","",INDEX('MASTER CHECKLIST'!N:N,$Q75))</f>
        <v>0</v>
      </c>
      <c r="O75" s="1" t="n">
        <f aca="false">IF($Q75="","",INDEX('MASTER CHECKLIST'!O:O,$Q75))</f>
        <v>0</v>
      </c>
      <c r="Q75" s="0" t="n">
        <f aca="false">IFERROR(SMALL('MASTER CHECKLIST'!$Q$2:$Q$119,ROW()-4),"")</f>
        <v>78</v>
      </c>
    </row>
    <row r="76" customFormat="false" ht="15" hidden="false" customHeight="false" outlineLevel="0" collapsed="false">
      <c r="A76" s="1" t="n">
        <f aca="false">IF($Q76="",IF(AND(ROW()=5,START!$B$8=0),"Šim līmenim nav aktivizētu uzdevumu",""),INDEX('MASTER CHECKLIST'!A:A,$Q76))</f>
        <v>78</v>
      </c>
      <c r="B76" s="1" t="str">
        <f aca="false">IF($Q76="","",INDEX('MASTER CHECKLIST'!B:B,$Q76))</f>
        <v>7. Norises vietas sagatavošana</v>
      </c>
      <c r="C76" s="1" t="str">
        <f aca="false">IF($Q76="","",INDEX('MASTER CHECKLIST'!C:C,$Q76))</f>
        <v>1 diena pirms</v>
      </c>
      <c r="D76" s="1" t="str">
        <f aca="false">IF($Q76="","",INDEX('MASTER CHECKLIST'!D:D,$Q76))</f>
        <v>Apbalvošana</v>
      </c>
      <c r="E76" s="1" t="str">
        <f aca="false">IF($Q76="","",INDEX('MASTER CHECKLIST'!E:E,$Q76))</f>
        <v>Sagatavot apbalvošanas vietu, pjedestālu, kausus, diplomus</v>
      </c>
      <c r="F76" s="1" t="str">
        <f aca="false">IF($Q76="","",INDEX('MASTER CHECKLIST'!F:F,$Q76))</f>
        <v>Y</v>
      </c>
      <c r="G76" s="1" t="str">
        <f aca="false">IF($Q76="","",INDEX('MASTER CHECKLIST'!G:G,$Q76))</f>
        <v>Y</v>
      </c>
      <c r="H76" s="1" t="str">
        <f aca="false">IF($Q76="","",INDEX('MASTER CHECKLIST'!H:H,$Q76))</f>
        <v>Y</v>
      </c>
      <c r="I76" s="1" t="str">
        <f aca="false">IF($Q76="","",INDEX('MASTER CHECKLIST'!I:I,$Q76))</f>
        <v>Y</v>
      </c>
      <c r="J76" s="1" t="n">
        <f aca="false">IF($Q76="","",INDEX('MASTER CHECKLIST'!J:J,$Q76))</f>
        <v>0</v>
      </c>
      <c r="K76" s="1" t="str">
        <f aca="false">IF($Q76="","",INDEX('MASTER CHECKLIST'!K:K,$Q76))</f>
        <v>A</v>
      </c>
      <c r="L76" s="1" t="str">
        <f aca="false">IF($Q76="","",INDEX('MASTER CHECKLIST'!L:L,$Q76))</f>
        <v>Nav sākts</v>
      </c>
      <c r="M76" s="18" t="n">
        <f aca="false">IF($Q76="","",INDEX('MASTER CHECKLIST'!M:M,$Q76))</f>
        <v>0</v>
      </c>
      <c r="N76" s="1" t="n">
        <f aca="false">IF($Q76="","",INDEX('MASTER CHECKLIST'!N:N,$Q76))</f>
        <v>0</v>
      </c>
      <c r="O76" s="1" t="n">
        <f aca="false">IF($Q76="","",INDEX('MASTER CHECKLIST'!O:O,$Q76))</f>
        <v>0</v>
      </c>
      <c r="Q76" s="0" t="n">
        <f aca="false">IFERROR(SMALL('MASTER CHECKLIST'!$Q$2:$Q$119,ROW()-4),"")</f>
        <v>79</v>
      </c>
    </row>
    <row r="77" customFormat="false" ht="15" hidden="false" customHeight="false" outlineLevel="0" collapsed="false">
      <c r="A77" s="1" t="n">
        <f aca="false">IF($Q77="",IF(AND(ROW()=5,START!$B$8=0),"Šim līmenim nav aktivizētu uzdevumu",""),INDEX('MASTER CHECKLIST'!A:A,$Q77))</f>
        <v>80</v>
      </c>
      <c r="B77" s="1" t="str">
        <f aca="false">IF($Q77="","",INDEX('MASTER CHECKLIST'!B:B,$Q77))</f>
        <v>8. Sacensību diena</v>
      </c>
      <c r="C77" s="1" t="str">
        <f aca="false">IF($Q77="","",INDEX('MASTER CHECKLIST'!C:C,$Q77))</f>
        <v>No rīta</v>
      </c>
      <c r="D77" s="1" t="str">
        <f aca="false">IF($Q77="","",INDEX('MASTER CHECKLIST'!D:D,$Q77))</f>
        <v>Komandas</v>
      </c>
      <c r="E77" s="1" t="str">
        <f aca="false">IF($Q77="","",INDEX('MASTER CHECKLIST'!E:E,$Q77))</f>
        <v>Komandu pārstāvju sanāksme: programma, trase, starts, finišs, protesti</v>
      </c>
      <c r="F77" s="1" t="str">
        <f aca="false">IF($Q77="","",INDEX('MASTER CHECKLIST'!F:F,$Q77))</f>
        <v>Y</v>
      </c>
      <c r="G77" s="1" t="str">
        <f aca="false">IF($Q77="","",INDEX('MASTER CHECKLIST'!G:G,$Q77))</f>
        <v>Y</v>
      </c>
      <c r="H77" s="1" t="str">
        <f aca="false">IF($Q77="","",INDEX('MASTER CHECKLIST'!H:H,$Q77))</f>
        <v>Y</v>
      </c>
      <c r="I77" s="1" t="str">
        <f aca="false">IF($Q77="","",INDEX('MASTER CHECKLIST'!I:I,$Q77))</f>
        <v>Y</v>
      </c>
      <c r="J77" s="1" t="n">
        <f aca="false">IF($Q77="","",INDEX('MASTER CHECKLIST'!J:J,$Q77))</f>
        <v>0</v>
      </c>
      <c r="K77" s="1" t="str">
        <f aca="false">IF($Q77="","",INDEX('MASTER CHECKLIST'!K:K,$Q77))</f>
        <v>A</v>
      </c>
      <c r="L77" s="1" t="str">
        <f aca="false">IF($Q77="","",INDEX('MASTER CHECKLIST'!L:L,$Q77))</f>
        <v>Nav sākts</v>
      </c>
      <c r="M77" s="18" t="n">
        <f aca="false">IF($Q77="","",INDEX('MASTER CHECKLIST'!M:M,$Q77))</f>
        <v>0</v>
      </c>
      <c r="N77" s="1" t="n">
        <f aca="false">IF($Q77="","",INDEX('MASTER CHECKLIST'!N:N,$Q77))</f>
        <v>0</v>
      </c>
      <c r="O77" s="1" t="n">
        <f aca="false">IF($Q77="","",INDEX('MASTER CHECKLIST'!O:O,$Q77))</f>
        <v>0</v>
      </c>
      <c r="Q77" s="0" t="n">
        <f aca="false">IFERROR(SMALL('MASTER CHECKLIST'!$Q$2:$Q$119,ROW()-4),"")</f>
        <v>81</v>
      </c>
    </row>
    <row r="78" customFormat="false" ht="15" hidden="false" customHeight="false" outlineLevel="0" collapsed="false">
      <c r="A78" s="1" t="n">
        <f aca="false">IF($Q78="",IF(AND(ROW()=5,START!$B$8=0),"Šim līmenim nav aktivizētu uzdevumu",""),INDEX('MASTER CHECKLIST'!A:A,$Q78))</f>
        <v>81</v>
      </c>
      <c r="B78" s="1" t="str">
        <f aca="false">IF($Q78="","",INDEX('MASTER CHECKLIST'!B:B,$Q78))</f>
        <v>8. Sacensību diena</v>
      </c>
      <c r="C78" s="1" t="str">
        <f aca="false">IF($Q78="","",INDEX('MASTER CHECKLIST'!C:C,$Q78))</f>
        <v>No rīta</v>
      </c>
      <c r="D78" s="1" t="str">
        <f aca="false">IF($Q78="","",INDEX('MASTER CHECKLIST'!D:D,$Q78))</f>
        <v>Tiesneši</v>
      </c>
      <c r="E78" s="1" t="str">
        <f aca="false">IF($Q78="","",INDEX('MASTER CHECKLIST'!E:E,$Q78))</f>
        <v>Tiesnešu sanāksme un pozīciju / tiesāšanas sistēmas skaidrojums</v>
      </c>
      <c r="F78" s="1" t="str">
        <f aca="false">IF($Q78="","",INDEX('MASTER CHECKLIST'!F:F,$Q78))</f>
        <v>Y</v>
      </c>
      <c r="G78" s="1" t="str">
        <f aca="false">IF($Q78="","",INDEX('MASTER CHECKLIST'!G:G,$Q78))</f>
        <v>Y</v>
      </c>
      <c r="H78" s="1" t="str">
        <f aca="false">IF($Q78="","",INDEX('MASTER CHECKLIST'!H:H,$Q78))</f>
        <v>Y</v>
      </c>
      <c r="I78" s="1" t="str">
        <f aca="false">IF($Q78="","",INDEX('MASTER CHECKLIST'!I:I,$Q78))</f>
        <v>Y</v>
      </c>
      <c r="J78" s="1" t="n">
        <f aca="false">IF($Q78="","",INDEX('MASTER CHECKLIST'!J:J,$Q78))</f>
        <v>0</v>
      </c>
      <c r="K78" s="1" t="str">
        <f aca="false">IF($Q78="","",INDEX('MASTER CHECKLIST'!K:K,$Q78))</f>
        <v>A</v>
      </c>
      <c r="L78" s="1" t="str">
        <f aca="false">IF($Q78="","",INDEX('MASTER CHECKLIST'!L:L,$Q78))</f>
        <v>Nav sākts</v>
      </c>
      <c r="M78" s="18" t="n">
        <f aca="false">IF($Q78="","",INDEX('MASTER CHECKLIST'!M:M,$Q78))</f>
        <v>0</v>
      </c>
      <c r="N78" s="1" t="n">
        <f aca="false">IF($Q78="","",INDEX('MASTER CHECKLIST'!N:N,$Q78))</f>
        <v>0</v>
      </c>
      <c r="O78" s="1" t="n">
        <f aca="false">IF($Q78="","",INDEX('MASTER CHECKLIST'!O:O,$Q78))</f>
        <v>0</v>
      </c>
      <c r="Q78" s="0" t="n">
        <f aca="false">IFERROR(SMALL('MASTER CHECKLIST'!$Q$2:$Q$119,ROW()-4),"")</f>
        <v>82</v>
      </c>
    </row>
    <row r="79" customFormat="false" ht="15" hidden="false" customHeight="false" outlineLevel="0" collapsed="false">
      <c r="A79" s="1" t="n">
        <f aca="false">IF($Q79="",IF(AND(ROW()=5,START!$B$8=0),"Šim līmenim nav aktivizētu uzdevumu",""),INDEX('MASTER CHECKLIST'!A:A,$Q79))</f>
        <v>82</v>
      </c>
      <c r="B79" s="1" t="str">
        <f aca="false">IF($Q79="","",INDEX('MASTER CHECKLIST'!B:B,$Q79))</f>
        <v>8. Sacensību diena</v>
      </c>
      <c r="C79" s="1" t="str">
        <f aca="false">IF($Q79="","",INDEX('MASTER CHECKLIST'!C:C,$Q79))</f>
        <v>No rīta</v>
      </c>
      <c r="D79" s="1" t="str">
        <f aca="false">IF($Q79="","",INDEX('MASTER CHECKLIST'!D:D,$Q79))</f>
        <v>Sekretariāts</v>
      </c>
      <c r="E79" s="1" t="str">
        <f aca="false">IF($Q79="","",INDEX('MASTER CHECKLIST'!E:E,$Q79))</f>
        <v>Izlikt nolikumu, galīgo programmu, starta protokolu un informāciju</v>
      </c>
      <c r="F79" s="1" t="str">
        <f aca="false">IF($Q79="","",INDEX('MASTER CHECKLIST'!F:F,$Q79))</f>
        <v>Y</v>
      </c>
      <c r="G79" s="1" t="str">
        <f aca="false">IF($Q79="","",INDEX('MASTER CHECKLIST'!G:G,$Q79))</f>
        <v>Y</v>
      </c>
      <c r="H79" s="1" t="str">
        <f aca="false">IF($Q79="","",INDEX('MASTER CHECKLIST'!H:H,$Q79))</f>
        <v>Y</v>
      </c>
      <c r="I79" s="1" t="str">
        <f aca="false">IF($Q79="","",INDEX('MASTER CHECKLIST'!I:I,$Q79))</f>
        <v>Y</v>
      </c>
      <c r="J79" s="1" t="n">
        <f aca="false">IF($Q79="","",INDEX('MASTER CHECKLIST'!J:J,$Q79))</f>
        <v>0</v>
      </c>
      <c r="K79" s="1" t="str">
        <f aca="false">IF($Q79="","",INDEX('MASTER CHECKLIST'!K:K,$Q79))</f>
        <v>A</v>
      </c>
      <c r="L79" s="1" t="str">
        <f aca="false">IF($Q79="","",INDEX('MASTER CHECKLIST'!L:L,$Q79))</f>
        <v>Nav sākts</v>
      </c>
      <c r="M79" s="18" t="n">
        <f aca="false">IF($Q79="","",INDEX('MASTER CHECKLIST'!M:M,$Q79))</f>
        <v>0</v>
      </c>
      <c r="N79" s="1" t="n">
        <f aca="false">IF($Q79="","",INDEX('MASTER CHECKLIST'!N:N,$Q79))</f>
        <v>0</v>
      </c>
      <c r="O79" s="1" t="n">
        <f aca="false">IF($Q79="","",INDEX('MASTER CHECKLIST'!O:O,$Q79))</f>
        <v>0</v>
      </c>
      <c r="Q79" s="0" t="n">
        <f aca="false">IFERROR(SMALL('MASTER CHECKLIST'!$Q$2:$Q$119,ROW()-4),"")</f>
        <v>83</v>
      </c>
    </row>
    <row r="80" customFormat="false" ht="15" hidden="false" customHeight="false" outlineLevel="0" collapsed="false">
      <c r="A80" s="1" t="n">
        <f aca="false">IF($Q80="",IF(AND(ROW()=5,START!$B$8=0),"Šim līmenim nav aktivizētu uzdevumu",""),INDEX('MASTER CHECKLIST'!A:A,$Q80))</f>
        <v>83</v>
      </c>
      <c r="B80" s="1" t="str">
        <f aca="false">IF($Q80="","",INDEX('MASTER CHECKLIST'!B:B,$Q80))</f>
        <v>8. Sacensību diena</v>
      </c>
      <c r="C80" s="1" t="str">
        <f aca="false">IF($Q80="","",INDEX('MASTER CHECKLIST'!C:C,$Q80))</f>
        <v>No rīta</v>
      </c>
      <c r="D80" s="1" t="str">
        <f aca="false">IF($Q80="","",INDEX('MASTER CHECKLIST'!D:D,$Q80))</f>
        <v>BIB</v>
      </c>
      <c r="E80" s="1" t="str">
        <f aca="false">IF($Q80="","",INDEX('MASTER CHECKLIST'!E:E,$Q80))</f>
        <v>Izsniegt BIB numurus un fiksēt drošības naudu, ja tāda ir</v>
      </c>
      <c r="F80" s="1" t="str">
        <f aca="false">IF($Q80="","",INDEX('MASTER CHECKLIST'!F:F,$Q80))</f>
        <v>Y</v>
      </c>
      <c r="G80" s="1" t="str">
        <f aca="false">IF($Q80="","",INDEX('MASTER CHECKLIST'!G:G,$Q80))</f>
        <v>Y</v>
      </c>
      <c r="H80" s="1" t="str">
        <f aca="false">IF($Q80="","",INDEX('MASTER CHECKLIST'!H:H,$Q80))</f>
        <v>Y</v>
      </c>
      <c r="I80" s="1" t="str">
        <f aca="false">IF($Q80="","",INDEX('MASTER CHECKLIST'!I:I,$Q80))</f>
        <v>Y</v>
      </c>
      <c r="J80" s="1" t="n">
        <f aca="false">IF($Q80="","",INDEX('MASTER CHECKLIST'!J:J,$Q80))</f>
        <v>0</v>
      </c>
      <c r="K80" s="1" t="str">
        <f aca="false">IF($Q80="","",INDEX('MASTER CHECKLIST'!K:K,$Q80))</f>
        <v>A</v>
      </c>
      <c r="L80" s="1" t="str">
        <f aca="false">IF($Q80="","",INDEX('MASTER CHECKLIST'!L:L,$Q80))</f>
        <v>Nav sākts</v>
      </c>
      <c r="M80" s="18" t="n">
        <f aca="false">IF($Q80="","",INDEX('MASTER CHECKLIST'!M:M,$Q80))</f>
        <v>0</v>
      </c>
      <c r="N80" s="1" t="n">
        <f aca="false">IF($Q80="","",INDEX('MASTER CHECKLIST'!N:N,$Q80))</f>
        <v>0</v>
      </c>
      <c r="O80" s="1" t="n">
        <f aca="false">IF($Q80="","",INDEX('MASTER CHECKLIST'!O:O,$Q80))</f>
        <v>0</v>
      </c>
      <c r="Q80" s="0" t="n">
        <f aca="false">IFERROR(SMALL('MASTER CHECKLIST'!$Q$2:$Q$119,ROW()-4),"")</f>
        <v>84</v>
      </c>
    </row>
    <row r="81" customFormat="false" ht="15" hidden="false" customHeight="false" outlineLevel="0" collapsed="false">
      <c r="A81" s="1" t="n">
        <f aca="false">IF($Q81="",IF(AND(ROW()=5,START!$B$8=0),"Šim līmenim nav aktivizētu uzdevumu",""),INDEX('MASTER CHECKLIST'!A:A,$Q81))</f>
        <v>84</v>
      </c>
      <c r="B81" s="1" t="str">
        <f aca="false">IF($Q81="","",INDEX('MASTER CHECKLIST'!B:B,$Q81))</f>
        <v>8. Sacensību diena</v>
      </c>
      <c r="C81" s="1" t="str">
        <f aca="false">IF($Q81="","",INDEX('MASTER CHECKLIST'!C:C,$Q81))</f>
        <v>Visas dienas laikā</v>
      </c>
      <c r="D81" s="1" t="str">
        <f aca="false">IF($Q81="","",INDEX('MASTER CHECKLIST'!D:D,$Q81))</f>
        <v>Trase</v>
      </c>
      <c r="E81" s="1" t="str">
        <f aca="false">IF($Q81="","",INDEX('MASTER CHECKLIST'!E:E,$Q81))</f>
        <v>Kontrolēt tiesnešu, glābēju un tehniskā personāla gatavību</v>
      </c>
      <c r="F81" s="1" t="str">
        <f aca="false">IF($Q81="","",INDEX('MASTER CHECKLIST'!F:F,$Q81))</f>
        <v>Y</v>
      </c>
      <c r="G81" s="1" t="str">
        <f aca="false">IF($Q81="","",INDEX('MASTER CHECKLIST'!G:G,$Q81))</f>
        <v>Y</v>
      </c>
      <c r="H81" s="1" t="str">
        <f aca="false">IF($Q81="","",INDEX('MASTER CHECKLIST'!H:H,$Q81))</f>
        <v>Y</v>
      </c>
      <c r="I81" s="1" t="str">
        <f aca="false">IF($Q81="","",INDEX('MASTER CHECKLIST'!I:I,$Q81))</f>
        <v>Y</v>
      </c>
      <c r="J81" s="1" t="n">
        <f aca="false">IF($Q81="","",INDEX('MASTER CHECKLIST'!J:J,$Q81))</f>
        <v>0</v>
      </c>
      <c r="K81" s="1" t="str">
        <f aca="false">IF($Q81="","",INDEX('MASTER CHECKLIST'!K:K,$Q81))</f>
        <v>A</v>
      </c>
      <c r="L81" s="1" t="str">
        <f aca="false">IF($Q81="","",INDEX('MASTER CHECKLIST'!L:L,$Q81))</f>
        <v>Nav sākts</v>
      </c>
      <c r="M81" s="18" t="n">
        <f aca="false">IF($Q81="","",INDEX('MASTER CHECKLIST'!M:M,$Q81))</f>
        <v>0</v>
      </c>
      <c r="N81" s="1" t="n">
        <f aca="false">IF($Q81="","",INDEX('MASTER CHECKLIST'!N:N,$Q81))</f>
        <v>0</v>
      </c>
      <c r="O81" s="1" t="n">
        <f aca="false">IF($Q81="","",INDEX('MASTER CHECKLIST'!O:O,$Q81))</f>
        <v>0</v>
      </c>
      <c r="Q81" s="0" t="n">
        <f aca="false">IFERROR(SMALL('MASTER CHECKLIST'!$Q$2:$Q$119,ROW()-4),"")</f>
        <v>85</v>
      </c>
    </row>
    <row r="82" customFormat="false" ht="15" hidden="false" customHeight="false" outlineLevel="0" collapsed="false">
      <c r="A82" s="1" t="n">
        <f aca="false">IF($Q82="",IF(AND(ROW()=5,START!$B$8=0),"Šim līmenim nav aktivizētu uzdevumu",""),INDEX('MASTER CHECKLIST'!A:A,$Q82))</f>
        <v>85</v>
      </c>
      <c r="B82" s="1" t="str">
        <f aca="false">IF($Q82="","",INDEX('MASTER CHECKLIST'!B:B,$Q82))</f>
        <v>8. Sacensību diena</v>
      </c>
      <c r="C82" s="1" t="str">
        <f aca="false">IF($Q82="","",INDEX('MASTER CHECKLIST'!C:C,$Q82))</f>
        <v>Visas dienas laikā</v>
      </c>
      <c r="D82" s="1" t="str">
        <f aca="false">IF($Q82="","",INDEX('MASTER CHECKLIST'!D:D,$Q82))</f>
        <v>Starts</v>
      </c>
      <c r="E82" s="1" t="str">
        <f aca="false">IF($Q82="","",INDEX('MASTER CHECKLIST'!E:E,$Q82))</f>
        <v>Kontrolēt starta procedūru un starta intervālus</v>
      </c>
      <c r="F82" s="1" t="str">
        <f aca="false">IF($Q82="","",INDEX('MASTER CHECKLIST'!F:F,$Q82))</f>
        <v>Y</v>
      </c>
      <c r="G82" s="1" t="str">
        <f aca="false">IF($Q82="","",INDEX('MASTER CHECKLIST'!G:G,$Q82))</f>
        <v>Y</v>
      </c>
      <c r="H82" s="1" t="str">
        <f aca="false">IF($Q82="","",INDEX('MASTER CHECKLIST'!H:H,$Q82))</f>
        <v>Y</v>
      </c>
      <c r="I82" s="1" t="str">
        <f aca="false">IF($Q82="","",INDEX('MASTER CHECKLIST'!I:I,$Q82))</f>
        <v>Y</v>
      </c>
      <c r="J82" s="1" t="n">
        <f aca="false">IF($Q82="","",INDEX('MASTER CHECKLIST'!J:J,$Q82))</f>
        <v>0</v>
      </c>
      <c r="K82" s="1" t="str">
        <f aca="false">IF($Q82="","",INDEX('MASTER CHECKLIST'!K:K,$Q82))</f>
        <v>A</v>
      </c>
      <c r="L82" s="1" t="str">
        <f aca="false">IF($Q82="","",INDEX('MASTER CHECKLIST'!L:L,$Q82))</f>
        <v>Nav sākts</v>
      </c>
      <c r="M82" s="18" t="n">
        <f aca="false">IF($Q82="","",INDEX('MASTER CHECKLIST'!M:M,$Q82))</f>
        <v>0</v>
      </c>
      <c r="N82" s="1" t="n">
        <f aca="false">IF($Q82="","",INDEX('MASTER CHECKLIST'!N:N,$Q82))</f>
        <v>0</v>
      </c>
      <c r="O82" s="1" t="n">
        <f aca="false">IF($Q82="","",INDEX('MASTER CHECKLIST'!O:O,$Q82))</f>
        <v>0</v>
      </c>
      <c r="Q82" s="0" t="n">
        <f aca="false">IFERROR(SMALL('MASTER CHECKLIST'!$Q$2:$Q$119,ROW()-4),"")</f>
        <v>86</v>
      </c>
    </row>
    <row r="83" customFormat="false" ht="15" hidden="false" customHeight="false" outlineLevel="0" collapsed="false">
      <c r="A83" s="1" t="n">
        <f aca="false">IF($Q83="",IF(AND(ROW()=5,START!$B$8=0),"Šim līmenim nav aktivizētu uzdevumu",""),INDEX('MASTER CHECKLIST'!A:A,$Q83))</f>
        <v>86</v>
      </c>
      <c r="B83" s="1" t="str">
        <f aca="false">IF($Q83="","",INDEX('MASTER CHECKLIST'!B:B,$Q83))</f>
        <v>8. Sacensību diena</v>
      </c>
      <c r="C83" s="1" t="str">
        <f aca="false">IF($Q83="","",INDEX('MASTER CHECKLIST'!C:C,$Q83))</f>
        <v>Visas dienas laikā</v>
      </c>
      <c r="D83" s="1" t="str">
        <f aca="false">IF($Q83="","",INDEX('MASTER CHECKLIST'!D:D,$Q83))</f>
        <v>Rezultāti</v>
      </c>
      <c r="E83" s="1" t="str">
        <f aca="false">IF($Q83="","",INDEX('MASTER CHECKLIST'!E:E,$Q83))</f>
        <v>Ievadīt / pārbaudīt sodus un rezultātus</v>
      </c>
      <c r="F83" s="1" t="str">
        <f aca="false">IF($Q83="","",INDEX('MASTER CHECKLIST'!F:F,$Q83))</f>
        <v>Y</v>
      </c>
      <c r="G83" s="1" t="str">
        <f aca="false">IF($Q83="","",INDEX('MASTER CHECKLIST'!G:G,$Q83))</f>
        <v>Y</v>
      </c>
      <c r="H83" s="1" t="str">
        <f aca="false">IF($Q83="","",INDEX('MASTER CHECKLIST'!H:H,$Q83))</f>
        <v>Y</v>
      </c>
      <c r="I83" s="1" t="str">
        <f aca="false">IF($Q83="","",INDEX('MASTER CHECKLIST'!I:I,$Q83))</f>
        <v>Y</v>
      </c>
      <c r="J83" s="1" t="n">
        <f aca="false">IF($Q83="","",INDEX('MASTER CHECKLIST'!J:J,$Q83))</f>
        <v>0</v>
      </c>
      <c r="K83" s="1" t="str">
        <f aca="false">IF($Q83="","",INDEX('MASTER CHECKLIST'!K:K,$Q83))</f>
        <v>A</v>
      </c>
      <c r="L83" s="1" t="str">
        <f aca="false">IF($Q83="","",INDEX('MASTER CHECKLIST'!L:L,$Q83))</f>
        <v>Nav sākts</v>
      </c>
      <c r="M83" s="18" t="n">
        <f aca="false">IF($Q83="","",INDEX('MASTER CHECKLIST'!M:M,$Q83))</f>
        <v>0</v>
      </c>
      <c r="N83" s="1" t="n">
        <f aca="false">IF($Q83="","",INDEX('MASTER CHECKLIST'!N:N,$Q83))</f>
        <v>0</v>
      </c>
      <c r="O83" s="1" t="n">
        <f aca="false">IF($Q83="","",INDEX('MASTER CHECKLIST'!O:O,$Q83))</f>
        <v>0</v>
      </c>
      <c r="Q83" s="0" t="n">
        <f aca="false">IFERROR(SMALL('MASTER CHECKLIST'!$Q$2:$Q$119,ROW()-4),"")</f>
        <v>87</v>
      </c>
    </row>
    <row r="84" customFormat="false" ht="15" hidden="false" customHeight="false" outlineLevel="0" collapsed="false">
      <c r="A84" s="1" t="n">
        <f aca="false">IF($Q84="",IF(AND(ROW()=5,START!$B$8=0),"Šim līmenim nav aktivizētu uzdevumu",""),INDEX('MASTER CHECKLIST'!A:A,$Q84))</f>
        <v>87</v>
      </c>
      <c r="B84" s="1" t="str">
        <f aca="false">IF($Q84="","",INDEX('MASTER CHECKLIST'!B:B,$Q84))</f>
        <v>8. Sacensību diena</v>
      </c>
      <c r="C84" s="1" t="str">
        <f aca="false">IF($Q84="","",INDEX('MASTER CHECKLIST'!C:C,$Q84))</f>
        <v>Visas dienas laikā</v>
      </c>
      <c r="D84" s="1" t="str">
        <f aca="false">IF($Q84="","",INDEX('MASTER CHECKLIST'!D:D,$Q84))</f>
        <v>Sakari</v>
      </c>
      <c r="E84" s="1" t="str">
        <f aca="false">IF($Q84="","",INDEX('MASTER CHECKLIST'!E:E,$Q84))</f>
        <v>Uzturēt rāciju komunikāciju starp startu, finišu, vārtu grupām un sekretariātu</v>
      </c>
      <c r="F84" s="1" t="str">
        <f aca="false">IF($Q84="","",INDEX('MASTER CHECKLIST'!F:F,$Q84))</f>
        <v>Y</v>
      </c>
      <c r="G84" s="1" t="str">
        <f aca="false">IF($Q84="","",INDEX('MASTER CHECKLIST'!G:G,$Q84))</f>
        <v>Y</v>
      </c>
      <c r="H84" s="1" t="str">
        <f aca="false">IF($Q84="","",INDEX('MASTER CHECKLIST'!H:H,$Q84))</f>
        <v>Y</v>
      </c>
      <c r="I84" s="1" t="str">
        <f aca="false">IF($Q84="","",INDEX('MASTER CHECKLIST'!I:I,$Q84))</f>
        <v>Y</v>
      </c>
      <c r="J84" s="1" t="n">
        <f aca="false">IF($Q84="","",INDEX('MASTER CHECKLIST'!J:J,$Q84))</f>
        <v>0</v>
      </c>
      <c r="K84" s="1" t="str">
        <f aca="false">IF($Q84="","",INDEX('MASTER CHECKLIST'!K:K,$Q84))</f>
        <v>A</v>
      </c>
      <c r="L84" s="1" t="str">
        <f aca="false">IF($Q84="","",INDEX('MASTER CHECKLIST'!L:L,$Q84))</f>
        <v>Nav sākts</v>
      </c>
      <c r="M84" s="18" t="n">
        <f aca="false">IF($Q84="","",INDEX('MASTER CHECKLIST'!M:M,$Q84))</f>
        <v>0</v>
      </c>
      <c r="N84" s="1" t="n">
        <f aca="false">IF($Q84="","",INDEX('MASTER CHECKLIST'!N:N,$Q84))</f>
        <v>0</v>
      </c>
      <c r="O84" s="1" t="n">
        <f aca="false">IF($Q84="","",INDEX('MASTER CHECKLIST'!O:O,$Q84))</f>
        <v>0</v>
      </c>
      <c r="Q84" s="0" t="n">
        <f aca="false">IFERROR(SMALL('MASTER CHECKLIST'!$Q$2:$Q$119,ROW()-4),"")</f>
        <v>88</v>
      </c>
    </row>
    <row r="85" customFormat="false" ht="15" hidden="false" customHeight="false" outlineLevel="0" collapsed="false">
      <c r="A85" s="1" t="n">
        <f aca="false">IF($Q85="",IF(AND(ROW()=5,START!$B$8=0),"Šim līmenim nav aktivizētu uzdevumu",""),INDEX('MASTER CHECKLIST'!A:A,$Q85))</f>
        <v>88</v>
      </c>
      <c r="B85" s="1" t="str">
        <f aca="false">IF($Q85="","",INDEX('MASTER CHECKLIST'!B:B,$Q85))</f>
        <v>8. Sacensību diena</v>
      </c>
      <c r="C85" s="1" t="str">
        <f aca="false">IF($Q85="","",INDEX('MASTER CHECKLIST'!C:C,$Q85))</f>
        <v>Visas dienas laikā</v>
      </c>
      <c r="D85" s="1" t="str">
        <f aca="false">IF($Q85="","",INDEX('MASTER CHECKLIST'!D:D,$Q85))</f>
        <v>Drošība</v>
      </c>
      <c r="E85" s="1" t="str">
        <f aca="false">IF($Q85="","",INDEX('MASTER CHECKLIST'!E:E,$Q85))</f>
        <v>Kontrolēt glābēju gatavību un incidentu rīcību</v>
      </c>
      <c r="F85" s="1" t="str">
        <f aca="false">IF($Q85="","",INDEX('MASTER CHECKLIST'!F:F,$Q85))</f>
        <v>Y</v>
      </c>
      <c r="G85" s="1" t="str">
        <f aca="false">IF($Q85="","",INDEX('MASTER CHECKLIST'!G:G,$Q85))</f>
        <v>Y</v>
      </c>
      <c r="H85" s="1" t="str">
        <f aca="false">IF($Q85="","",INDEX('MASTER CHECKLIST'!H:H,$Q85))</f>
        <v>Y</v>
      </c>
      <c r="I85" s="1" t="str">
        <f aca="false">IF($Q85="","",INDEX('MASTER CHECKLIST'!I:I,$Q85))</f>
        <v>Y</v>
      </c>
      <c r="J85" s="1" t="n">
        <f aca="false">IF($Q85="","",INDEX('MASTER CHECKLIST'!J:J,$Q85))</f>
        <v>0</v>
      </c>
      <c r="K85" s="1" t="str">
        <f aca="false">IF($Q85="","",INDEX('MASTER CHECKLIST'!K:K,$Q85))</f>
        <v>A</v>
      </c>
      <c r="L85" s="1" t="str">
        <f aca="false">IF($Q85="","",INDEX('MASTER CHECKLIST'!L:L,$Q85))</f>
        <v>Nav sākts</v>
      </c>
      <c r="M85" s="18" t="n">
        <f aca="false">IF($Q85="","",INDEX('MASTER CHECKLIST'!M:M,$Q85))</f>
        <v>0</v>
      </c>
      <c r="N85" s="1" t="n">
        <f aca="false">IF($Q85="","",INDEX('MASTER CHECKLIST'!N:N,$Q85))</f>
        <v>0</v>
      </c>
      <c r="O85" s="1" t="n">
        <f aca="false">IF($Q85="","",INDEX('MASTER CHECKLIST'!O:O,$Q85))</f>
        <v>0</v>
      </c>
      <c r="Q85" s="0" t="n">
        <f aca="false">IFERROR(SMALL('MASTER CHECKLIST'!$Q$2:$Q$119,ROW()-4),"")</f>
        <v>89</v>
      </c>
    </row>
    <row r="86" customFormat="false" ht="15" hidden="false" customHeight="false" outlineLevel="0" collapsed="false">
      <c r="A86" s="1" t="n">
        <f aca="false">IF($Q86="",IF(AND(ROW()=5,START!$B$8=0),"Šim līmenim nav aktivizētu uzdevumu",""),INDEX('MASTER CHECKLIST'!A:A,$Q86))</f>
        <v>89</v>
      </c>
      <c r="B86" s="1" t="str">
        <f aca="false">IF($Q86="","",INDEX('MASTER CHECKLIST'!B:B,$Q86))</f>
        <v>8. Sacensību diena</v>
      </c>
      <c r="C86" s="1" t="str">
        <f aca="false">IF($Q86="","",INDEX('MASTER CHECKLIST'!C:C,$Q86))</f>
        <v>Visas dienas laikā</v>
      </c>
      <c r="D86" s="1" t="str">
        <f aca="false">IF($Q86="","",INDEX('MASTER CHECKLIST'!D:D,$Q86))</f>
        <v>Rezultāti</v>
      </c>
      <c r="E86" s="1" t="str">
        <f aca="false">IF($Q86="","",INDEX('MASTER CHECKLIST'!E:E,$Q86))</f>
        <v>Publicēt provizoriskos rezultātus pēc braucieniem</v>
      </c>
      <c r="F86" s="1" t="str">
        <f aca="false">IF($Q86="","",INDEX('MASTER CHECKLIST'!F:F,$Q86))</f>
        <v>Y</v>
      </c>
      <c r="G86" s="1" t="str">
        <f aca="false">IF($Q86="","",INDEX('MASTER CHECKLIST'!G:G,$Q86))</f>
        <v>Y</v>
      </c>
      <c r="H86" s="1" t="str">
        <f aca="false">IF($Q86="","",INDEX('MASTER CHECKLIST'!H:H,$Q86))</f>
        <v>Y</v>
      </c>
      <c r="I86" s="1" t="str">
        <f aca="false">IF($Q86="","",INDEX('MASTER CHECKLIST'!I:I,$Q86))</f>
        <v>Y</v>
      </c>
      <c r="J86" s="1" t="n">
        <f aca="false">IF($Q86="","",INDEX('MASTER CHECKLIST'!J:J,$Q86))</f>
        <v>0</v>
      </c>
      <c r="K86" s="1" t="str">
        <f aca="false">IF($Q86="","",INDEX('MASTER CHECKLIST'!K:K,$Q86))</f>
        <v>A</v>
      </c>
      <c r="L86" s="1" t="str">
        <f aca="false">IF($Q86="","",INDEX('MASTER CHECKLIST'!L:L,$Q86))</f>
        <v>Nav sākts</v>
      </c>
      <c r="M86" s="18" t="n">
        <f aca="false">IF($Q86="","",INDEX('MASTER CHECKLIST'!M:M,$Q86))</f>
        <v>0</v>
      </c>
      <c r="N86" s="1" t="n">
        <f aca="false">IF($Q86="","",INDEX('MASTER CHECKLIST'!N:N,$Q86))</f>
        <v>0</v>
      </c>
      <c r="O86" s="1" t="n">
        <f aca="false">IF($Q86="","",INDEX('MASTER CHECKLIST'!O:O,$Q86))</f>
        <v>0</v>
      </c>
      <c r="Q86" s="0" t="n">
        <f aca="false">IFERROR(SMALL('MASTER CHECKLIST'!$Q$2:$Q$119,ROW()-4),"")</f>
        <v>90</v>
      </c>
    </row>
    <row r="87" customFormat="false" ht="15" hidden="false" customHeight="false" outlineLevel="0" collapsed="false">
      <c r="A87" s="1" t="n">
        <f aca="false">IF($Q87="",IF(AND(ROW()=5,START!$B$8=0),"Šim līmenim nav aktivizētu uzdevumu",""),INDEX('MASTER CHECKLIST'!A:A,$Q87))</f>
        <v>90</v>
      </c>
      <c r="B87" s="1" t="str">
        <f aca="false">IF($Q87="","",INDEX('MASTER CHECKLIST'!B:B,$Q87))</f>
        <v>8. Sacensību diena</v>
      </c>
      <c r="C87" s="1" t="str">
        <f aca="false">IF($Q87="","",INDEX('MASTER CHECKLIST'!C:C,$Q87))</f>
        <v>Pēc nepieciešamības</v>
      </c>
      <c r="D87" s="1" t="str">
        <f aca="false">IF($Q87="","",INDEX('MASTER CHECKLIST'!D:D,$Q87))</f>
        <v>Protesti</v>
      </c>
      <c r="E87" s="1" t="str">
        <f aca="false">IF($Q87="","",INDEX('MASTER CHECKLIST'!E:E,$Q87))</f>
        <v>Pieņemt un apstrādāt protestus / apelācijas atbilstoši noteikumiem</v>
      </c>
      <c r="F87" s="1" t="str">
        <f aca="false">IF($Q87="","",INDEX('MASTER CHECKLIST'!F:F,$Q87))</f>
        <v>Y</v>
      </c>
      <c r="G87" s="1" t="str">
        <f aca="false">IF($Q87="","",INDEX('MASTER CHECKLIST'!G:G,$Q87))</f>
        <v>Y</v>
      </c>
      <c r="H87" s="1" t="str">
        <f aca="false">IF($Q87="","",INDEX('MASTER CHECKLIST'!H:H,$Q87))</f>
        <v>Y</v>
      </c>
      <c r="I87" s="1" t="str">
        <f aca="false">IF($Q87="","",INDEX('MASTER CHECKLIST'!I:I,$Q87))</f>
        <v>Y</v>
      </c>
      <c r="J87" s="1" t="n">
        <f aca="false">IF($Q87="","",INDEX('MASTER CHECKLIST'!J:J,$Q87))</f>
        <v>0</v>
      </c>
      <c r="K87" s="1" t="str">
        <f aca="false">IF($Q87="","",INDEX('MASTER CHECKLIST'!K:K,$Q87))</f>
        <v>A</v>
      </c>
      <c r="L87" s="1" t="str">
        <f aca="false">IF($Q87="","",INDEX('MASTER CHECKLIST'!L:L,$Q87))</f>
        <v>Nav sākts</v>
      </c>
      <c r="M87" s="18" t="n">
        <f aca="false">IF($Q87="","",INDEX('MASTER CHECKLIST'!M:M,$Q87))</f>
        <v>0</v>
      </c>
      <c r="N87" s="1" t="n">
        <f aca="false">IF($Q87="","",INDEX('MASTER CHECKLIST'!N:N,$Q87))</f>
        <v>0</v>
      </c>
      <c r="O87" s="1" t="n">
        <f aca="false">IF($Q87="","",INDEX('MASTER CHECKLIST'!O:O,$Q87))</f>
        <v>0</v>
      </c>
      <c r="Q87" s="0" t="n">
        <f aca="false">IFERROR(SMALL('MASTER CHECKLIST'!$Q$2:$Q$119,ROW()-4),"")</f>
        <v>91</v>
      </c>
    </row>
    <row r="88" customFormat="false" ht="15" hidden="false" customHeight="false" outlineLevel="0" collapsed="false">
      <c r="A88" s="1" t="n">
        <f aca="false">IF($Q88="",IF(AND(ROW()=5,START!$B$8=0),"Šim līmenim nav aktivizētu uzdevumu",""),INDEX('MASTER CHECKLIST'!A:A,$Q88))</f>
        <v>91</v>
      </c>
      <c r="B88" s="1" t="str">
        <f aca="false">IF($Q88="","",INDEX('MASTER CHECKLIST'!B:B,$Q88))</f>
        <v>8. Sacensību diena</v>
      </c>
      <c r="C88" s="1" t="str">
        <f aca="false">IF($Q88="","",INDEX('MASTER CHECKLIST'!C:C,$Q88))</f>
        <v>Pēc nepieciešamības</v>
      </c>
      <c r="D88" s="1" t="str">
        <f aca="false">IF($Q88="","",INDEX('MASTER CHECKLIST'!D:D,$Q88))</f>
        <v>Sacensību vadība</v>
      </c>
      <c r="E88" s="1" t="str">
        <f aca="false">IF($Q88="","",INDEX('MASTER CHECKLIST'!E:E,$Q88))</f>
        <v>Pieņemt lēmumus par pārtraukumiem, braucienu atcelšanu vai atjaunošanu</v>
      </c>
      <c r="F88" s="1" t="str">
        <f aca="false">IF($Q88="","",INDEX('MASTER CHECKLIST'!F:F,$Q88))</f>
        <v>Y</v>
      </c>
      <c r="G88" s="1" t="str">
        <f aca="false">IF($Q88="","",INDEX('MASTER CHECKLIST'!G:G,$Q88))</f>
        <v>Y</v>
      </c>
      <c r="H88" s="1" t="str">
        <f aca="false">IF($Q88="","",INDEX('MASTER CHECKLIST'!H:H,$Q88))</f>
        <v>Y</v>
      </c>
      <c r="I88" s="1" t="str">
        <f aca="false">IF($Q88="","",INDEX('MASTER CHECKLIST'!I:I,$Q88))</f>
        <v>Y</v>
      </c>
      <c r="J88" s="1" t="n">
        <f aca="false">IF($Q88="","",INDEX('MASTER CHECKLIST'!J:J,$Q88))</f>
        <v>0</v>
      </c>
      <c r="K88" s="1" t="str">
        <f aca="false">IF($Q88="","",INDEX('MASTER CHECKLIST'!K:K,$Q88))</f>
        <v>A</v>
      </c>
      <c r="L88" s="1" t="str">
        <f aca="false">IF($Q88="","",INDEX('MASTER CHECKLIST'!L:L,$Q88))</f>
        <v>Nav sākts</v>
      </c>
      <c r="M88" s="18" t="n">
        <f aca="false">IF($Q88="","",INDEX('MASTER CHECKLIST'!M:M,$Q88))</f>
        <v>0</v>
      </c>
      <c r="N88" s="1" t="n">
        <f aca="false">IF($Q88="","",INDEX('MASTER CHECKLIST'!N:N,$Q88))</f>
        <v>0</v>
      </c>
      <c r="O88" s="1" t="n">
        <f aca="false">IF($Q88="","",INDEX('MASTER CHECKLIST'!O:O,$Q88))</f>
        <v>0</v>
      </c>
      <c r="Q88" s="0" t="n">
        <f aca="false">IFERROR(SMALL('MASTER CHECKLIST'!$Q$2:$Q$119,ROW()-4),"")</f>
        <v>92</v>
      </c>
    </row>
    <row r="89" customFormat="false" ht="15" hidden="false" customHeight="false" outlineLevel="0" collapsed="false">
      <c r="A89" s="1" t="n">
        <f aca="false">IF($Q89="",IF(AND(ROW()=5,START!$B$8=0),"Šim līmenim nav aktivizētu uzdevumu",""),INDEX('MASTER CHECKLIST'!A:A,$Q89))</f>
        <v>92</v>
      </c>
      <c r="B89" s="1" t="str">
        <f aca="false">IF($Q89="","",INDEX('MASTER CHECKLIST'!B:B,$Q89))</f>
        <v>8. Sacensību diena</v>
      </c>
      <c r="C89" s="1" t="str">
        <f aca="false">IF($Q89="","",INDEX('MASTER CHECKLIST'!C:C,$Q89))</f>
        <v>Pusdienlaiks</v>
      </c>
      <c r="D89" s="1" t="str">
        <f aca="false">IF($Q89="","",INDEX('MASTER CHECKLIST'!D:D,$Q89))</f>
        <v>Personāls</v>
      </c>
      <c r="E89" s="1" t="str">
        <f aca="false">IF($Q89="","",INDEX('MASTER CHECKLIST'!E:E,$Q89))</f>
        <v>Nodrošināt tiesnešu un personāla ēdināšanu</v>
      </c>
      <c r="F89" s="1" t="str">
        <f aca="false">IF($Q89="","",INDEX('MASTER CHECKLIST'!F:F,$Q89))</f>
        <v>Y</v>
      </c>
      <c r="G89" s="1" t="str">
        <f aca="false">IF($Q89="","",INDEX('MASTER CHECKLIST'!G:G,$Q89))</f>
        <v>Y</v>
      </c>
      <c r="H89" s="1" t="str">
        <f aca="false">IF($Q89="","",INDEX('MASTER CHECKLIST'!H:H,$Q89))</f>
        <v>Y</v>
      </c>
      <c r="I89" s="1" t="str">
        <f aca="false">IF($Q89="","",INDEX('MASTER CHECKLIST'!I:I,$Q89))</f>
        <v>Y</v>
      </c>
      <c r="J89" s="1" t="n">
        <f aca="false">IF($Q89="","",INDEX('MASTER CHECKLIST'!J:J,$Q89))</f>
        <v>0</v>
      </c>
      <c r="K89" s="1" t="str">
        <f aca="false">IF($Q89="","",INDEX('MASTER CHECKLIST'!K:K,$Q89))</f>
        <v>A</v>
      </c>
      <c r="L89" s="1" t="str">
        <f aca="false">IF($Q89="","",INDEX('MASTER CHECKLIST'!L:L,$Q89))</f>
        <v>Nav sākts</v>
      </c>
      <c r="M89" s="18" t="n">
        <f aca="false">IF($Q89="","",INDEX('MASTER CHECKLIST'!M:M,$Q89))</f>
        <v>0</v>
      </c>
      <c r="N89" s="1" t="n">
        <f aca="false">IF($Q89="","",INDEX('MASTER CHECKLIST'!N:N,$Q89))</f>
        <v>0</v>
      </c>
      <c r="O89" s="1" t="n">
        <f aca="false">IF($Q89="","",INDEX('MASTER CHECKLIST'!O:O,$Q89))</f>
        <v>0</v>
      </c>
      <c r="Q89" s="0" t="n">
        <f aca="false">IFERROR(SMALL('MASTER CHECKLIST'!$Q$2:$Q$119,ROW()-4),"")</f>
        <v>93</v>
      </c>
    </row>
    <row r="90" customFormat="false" ht="15" hidden="false" customHeight="false" outlineLevel="0" collapsed="false">
      <c r="A90" s="1" t="n">
        <f aca="false">IF($Q90="",IF(AND(ROW()=5,START!$B$8=0),"Šim līmenim nav aktivizētu uzdevumu",""),INDEX('MASTER CHECKLIST'!A:A,$Q90))</f>
        <v>93</v>
      </c>
      <c r="B90" s="1" t="str">
        <f aca="false">IF($Q90="","",INDEX('MASTER CHECKLIST'!B:B,$Q90))</f>
        <v>8. Sacensību diena</v>
      </c>
      <c r="C90" s="1" t="str">
        <f aca="false">IF($Q90="","",INDEX('MASTER CHECKLIST'!C:C,$Q90))</f>
        <v>Pēc finiša</v>
      </c>
      <c r="D90" s="1" t="str">
        <f aca="false">IF($Q90="","",INDEX('MASTER CHECKLIST'!D:D,$Q90))</f>
        <v>Apbalvošana</v>
      </c>
      <c r="E90" s="1" t="str">
        <f aca="false">IF($Q90="","",INDEX('MASTER CHECKLIST'!E:E,$Q90))</f>
        <v>Sagatavot un novadīt apbalvošanas ceremoniju</v>
      </c>
      <c r="F90" s="1" t="str">
        <f aca="false">IF($Q90="","",INDEX('MASTER CHECKLIST'!F:F,$Q90))</f>
        <v>Y</v>
      </c>
      <c r="G90" s="1" t="str">
        <f aca="false">IF($Q90="","",INDEX('MASTER CHECKLIST'!G:G,$Q90))</f>
        <v>Y</v>
      </c>
      <c r="H90" s="1" t="str">
        <f aca="false">IF($Q90="","",INDEX('MASTER CHECKLIST'!H:H,$Q90))</f>
        <v>Y</v>
      </c>
      <c r="I90" s="1" t="str">
        <f aca="false">IF($Q90="","",INDEX('MASTER CHECKLIST'!I:I,$Q90))</f>
        <v>Y</v>
      </c>
      <c r="J90" s="1" t="n">
        <f aca="false">IF($Q90="","",INDEX('MASTER CHECKLIST'!J:J,$Q90))</f>
        <v>0</v>
      </c>
      <c r="K90" s="1" t="str">
        <f aca="false">IF($Q90="","",INDEX('MASTER CHECKLIST'!K:K,$Q90))</f>
        <v>A</v>
      </c>
      <c r="L90" s="1" t="str">
        <f aca="false">IF($Q90="","",INDEX('MASTER CHECKLIST'!L:L,$Q90))</f>
        <v>Nav sākts</v>
      </c>
      <c r="M90" s="18" t="n">
        <f aca="false">IF($Q90="","",INDEX('MASTER CHECKLIST'!M:M,$Q90))</f>
        <v>0</v>
      </c>
      <c r="N90" s="1" t="n">
        <f aca="false">IF($Q90="","",INDEX('MASTER CHECKLIST'!N:N,$Q90))</f>
        <v>0</v>
      </c>
      <c r="O90" s="1" t="n">
        <f aca="false">IF($Q90="","",INDEX('MASTER CHECKLIST'!O:O,$Q90))</f>
        <v>0</v>
      </c>
      <c r="Q90" s="0" t="n">
        <f aca="false">IFERROR(SMALL('MASTER CHECKLIST'!$Q$2:$Q$119,ROW()-4),"")</f>
        <v>94</v>
      </c>
    </row>
    <row r="91" customFormat="false" ht="15" hidden="false" customHeight="false" outlineLevel="0" collapsed="false">
      <c r="A91" s="1" t="n">
        <f aca="false">IF($Q91="",IF(AND(ROW()=5,START!$B$8=0),"Šim līmenim nav aktivizētu uzdevumu",""),INDEX('MASTER CHECKLIST'!A:A,$Q91))</f>
        <v>94</v>
      </c>
      <c r="B91" s="1" t="str">
        <f aca="false">IF($Q91="","",INDEX('MASTER CHECKLIST'!B:B,$Q91))</f>
        <v>8. Sacensību diena</v>
      </c>
      <c r="C91" s="1" t="str">
        <f aca="false">IF($Q91="","",INDEX('MASTER CHECKLIST'!C:C,$Q91))</f>
        <v>Pēc sacensībām</v>
      </c>
      <c r="D91" s="1" t="str">
        <f aca="false">IF($Q91="","",INDEX('MASTER CHECKLIST'!D:D,$Q91))</f>
        <v>Rezultāti</v>
      </c>
      <c r="E91" s="1" t="str">
        <f aca="false">IF($Q91="","",INDEX('MASTER CHECKLIST'!E:E,$Q91))</f>
        <v>Publicēt / izplatīt galīgos rezultātus</v>
      </c>
      <c r="F91" s="1" t="str">
        <f aca="false">IF($Q91="","",INDEX('MASTER CHECKLIST'!F:F,$Q91))</f>
        <v>Y</v>
      </c>
      <c r="G91" s="1" t="str">
        <f aca="false">IF($Q91="","",INDEX('MASTER CHECKLIST'!G:G,$Q91))</f>
        <v>Y</v>
      </c>
      <c r="H91" s="1" t="str">
        <f aca="false">IF($Q91="","",INDEX('MASTER CHECKLIST'!H:H,$Q91))</f>
        <v>Y</v>
      </c>
      <c r="I91" s="1" t="str">
        <f aca="false">IF($Q91="","",INDEX('MASTER CHECKLIST'!I:I,$Q91))</f>
        <v>Y</v>
      </c>
      <c r="J91" s="1" t="n">
        <f aca="false">IF($Q91="","",INDEX('MASTER CHECKLIST'!J:J,$Q91))</f>
        <v>0</v>
      </c>
      <c r="K91" s="1" t="str">
        <f aca="false">IF($Q91="","",INDEX('MASTER CHECKLIST'!K:K,$Q91))</f>
        <v>A</v>
      </c>
      <c r="L91" s="1" t="str">
        <f aca="false">IF($Q91="","",INDEX('MASTER CHECKLIST'!L:L,$Q91))</f>
        <v>Nav sākts</v>
      </c>
      <c r="M91" s="18" t="n">
        <f aca="false">IF($Q91="","",INDEX('MASTER CHECKLIST'!M:M,$Q91))</f>
        <v>0</v>
      </c>
      <c r="N91" s="1" t="n">
        <f aca="false">IF($Q91="","",INDEX('MASTER CHECKLIST'!N:N,$Q91))</f>
        <v>0</v>
      </c>
      <c r="O91" s="1" t="n">
        <f aca="false">IF($Q91="","",INDEX('MASTER CHECKLIST'!O:O,$Q91))</f>
        <v>0</v>
      </c>
      <c r="Q91" s="0" t="n">
        <f aca="false">IFERROR(SMALL('MASTER CHECKLIST'!$Q$2:$Q$119,ROW()-4),"")</f>
        <v>95</v>
      </c>
    </row>
    <row r="92" customFormat="false" ht="15" hidden="false" customHeight="false" outlineLevel="0" collapsed="false">
      <c r="A92" s="1" t="n">
        <f aca="false">IF($Q92="",IF(AND(ROW()=5,START!$B$8=0),"Šim līmenim nav aktivizētu uzdevumu",""),INDEX('MASTER CHECKLIST'!A:A,$Q92))</f>
        <v>95</v>
      </c>
      <c r="B92" s="1" t="str">
        <f aca="false">IF($Q92="","",INDEX('MASTER CHECKLIST'!B:B,$Q92))</f>
        <v>8. Sacensību diena</v>
      </c>
      <c r="C92" s="1" t="str">
        <f aca="false">IF($Q92="","",INDEX('MASTER CHECKLIST'!C:C,$Q92))</f>
        <v>Pēc sacensībām</v>
      </c>
      <c r="D92" s="1" t="str">
        <f aca="false">IF($Q92="","",INDEX('MASTER CHECKLIST'!D:D,$Q92))</f>
        <v>Mediji</v>
      </c>
      <c r="E92" s="1" t="str">
        <f aca="false">IF($Q92="","",INDEX('MASTER CHECKLIST'!E:E,$Q92))</f>
        <v>Savākt foto/video materiālus un publicēt būtiskāko komunikāciju</v>
      </c>
      <c r="F92" s="1" t="n">
        <f aca="false">IF($Q92="","",INDEX('MASTER CHECKLIST'!F:F,$Q92))</f>
        <v>0</v>
      </c>
      <c r="G92" s="1" t="str">
        <f aca="false">IF($Q92="","",INDEX('MASTER CHECKLIST'!G:G,$Q92))</f>
        <v>Y</v>
      </c>
      <c r="H92" s="1" t="str">
        <f aca="false">IF($Q92="","",INDEX('MASTER CHECKLIST'!H:H,$Q92))</f>
        <v>Y</v>
      </c>
      <c r="I92" s="1" t="str">
        <f aca="false">IF($Q92="","",INDEX('MASTER CHECKLIST'!I:I,$Q92))</f>
        <v>Y</v>
      </c>
      <c r="J92" s="1" t="n">
        <f aca="false">IF($Q92="","",INDEX('MASTER CHECKLIST'!J:J,$Q92))</f>
        <v>0</v>
      </c>
      <c r="K92" s="1" t="str">
        <f aca="false">IF($Q92="","",INDEX('MASTER CHECKLIST'!K:K,$Q92))</f>
        <v>A</v>
      </c>
      <c r="L92" s="1" t="str">
        <f aca="false">IF($Q92="","",INDEX('MASTER CHECKLIST'!L:L,$Q92))</f>
        <v>Nav sākts</v>
      </c>
      <c r="M92" s="18" t="n">
        <f aca="false">IF($Q92="","",INDEX('MASTER CHECKLIST'!M:M,$Q92))</f>
        <v>0</v>
      </c>
      <c r="N92" s="1" t="n">
        <f aca="false">IF($Q92="","",INDEX('MASTER CHECKLIST'!N:N,$Q92))</f>
        <v>0</v>
      </c>
      <c r="O92" s="1" t="n">
        <f aca="false">IF($Q92="","",INDEX('MASTER CHECKLIST'!O:O,$Q92))</f>
        <v>0</v>
      </c>
      <c r="Q92" s="0" t="n">
        <f aca="false">IFERROR(SMALL('MASTER CHECKLIST'!$Q$2:$Q$119,ROW()-4),"")</f>
        <v>96</v>
      </c>
    </row>
    <row r="93" customFormat="false" ht="15" hidden="false" customHeight="false" outlineLevel="0" collapsed="false">
      <c r="A93" s="1" t="n">
        <f aca="false">IF($Q93="",IF(AND(ROW()=5,START!$B$8=0),"Šim līmenim nav aktivizētu uzdevumu",""),INDEX('MASTER CHECKLIST'!A:A,$Q93))</f>
        <v>96</v>
      </c>
      <c r="B93" s="1" t="str">
        <f aca="false">IF($Q93="","",INDEX('MASTER CHECKLIST'!B:B,$Q93))</f>
        <v>9. Pēc sacensībām</v>
      </c>
      <c r="C93" s="1" t="str">
        <f aca="false">IF($Q93="","",INDEX('MASTER CHECKLIST'!C:C,$Q93))</f>
        <v>Tajā pašā dienā</v>
      </c>
      <c r="D93" s="1" t="str">
        <f aca="false">IF($Q93="","",INDEX('MASTER CHECKLIST'!D:D,$Q93))</f>
        <v>Inventārs</v>
      </c>
      <c r="E93" s="1" t="str">
        <f aca="false">IF($Q93="","",INDEX('MASTER CHECKLIST'!E:E,$Q93))</f>
        <v>Novākt sekretariātu, reklāmas materiālus un sacensību aprīkojumu</v>
      </c>
      <c r="F93" s="1" t="str">
        <f aca="false">IF($Q93="","",INDEX('MASTER CHECKLIST'!F:F,$Q93))</f>
        <v>Y</v>
      </c>
      <c r="G93" s="1" t="str">
        <f aca="false">IF($Q93="","",INDEX('MASTER CHECKLIST'!G:G,$Q93))</f>
        <v>Y</v>
      </c>
      <c r="H93" s="1" t="str">
        <f aca="false">IF($Q93="","",INDEX('MASTER CHECKLIST'!H:H,$Q93))</f>
        <v>Y</v>
      </c>
      <c r="I93" s="1" t="str">
        <f aca="false">IF($Q93="","",INDEX('MASTER CHECKLIST'!I:I,$Q93))</f>
        <v>Y</v>
      </c>
      <c r="J93" s="1" t="n">
        <f aca="false">IF($Q93="","",INDEX('MASTER CHECKLIST'!J:J,$Q93))</f>
        <v>0</v>
      </c>
      <c r="K93" s="1" t="str">
        <f aca="false">IF($Q93="","",INDEX('MASTER CHECKLIST'!K:K,$Q93))</f>
        <v>A</v>
      </c>
      <c r="L93" s="1" t="str">
        <f aca="false">IF($Q93="","",INDEX('MASTER CHECKLIST'!L:L,$Q93))</f>
        <v>Nav sākts</v>
      </c>
      <c r="M93" s="18" t="n">
        <f aca="false">IF($Q93="","",INDEX('MASTER CHECKLIST'!M:M,$Q93))</f>
        <v>0</v>
      </c>
      <c r="N93" s="1" t="n">
        <f aca="false">IF($Q93="","",INDEX('MASTER CHECKLIST'!N:N,$Q93))</f>
        <v>0</v>
      </c>
      <c r="O93" s="1" t="n">
        <f aca="false">IF($Q93="","",INDEX('MASTER CHECKLIST'!O:O,$Q93))</f>
        <v>0</v>
      </c>
      <c r="Q93" s="0" t="n">
        <f aca="false">IFERROR(SMALL('MASTER CHECKLIST'!$Q$2:$Q$119,ROW()-4),"")</f>
        <v>97</v>
      </c>
    </row>
    <row r="94" customFormat="false" ht="15" hidden="false" customHeight="false" outlineLevel="0" collapsed="false">
      <c r="A94" s="1" t="n">
        <f aca="false">IF($Q94="",IF(AND(ROW()=5,START!$B$8=0),"Šim līmenim nav aktivizētu uzdevumu",""),INDEX('MASTER CHECKLIST'!A:A,$Q94))</f>
        <v>97</v>
      </c>
      <c r="B94" s="1" t="str">
        <f aca="false">IF($Q94="","",INDEX('MASTER CHECKLIST'!B:B,$Q94))</f>
        <v>9. Pēc sacensībām</v>
      </c>
      <c r="C94" s="1" t="str">
        <f aca="false">IF($Q94="","",INDEX('MASTER CHECKLIST'!C:C,$Q94))</f>
        <v>Tajā pašā dienā</v>
      </c>
      <c r="D94" s="1" t="str">
        <f aca="false">IF($Q94="","",INDEX('MASTER CHECKLIST'!D:D,$Q94))</f>
        <v>Inventārs</v>
      </c>
      <c r="E94" s="1" t="str">
        <f aca="false">IF($Q94="","",INDEX('MASTER CHECKLIST'!E:E,$Q94))</f>
        <v>Sagrupēt un pārbaudīt inventāru; atzīmēt bojājumus / trūkumus</v>
      </c>
      <c r="F94" s="1" t="str">
        <f aca="false">IF($Q94="","",INDEX('MASTER CHECKLIST'!F:F,$Q94))</f>
        <v>Y</v>
      </c>
      <c r="G94" s="1" t="str">
        <f aca="false">IF($Q94="","",INDEX('MASTER CHECKLIST'!G:G,$Q94))</f>
        <v>Y</v>
      </c>
      <c r="H94" s="1" t="str">
        <f aca="false">IF($Q94="","",INDEX('MASTER CHECKLIST'!H:H,$Q94))</f>
        <v>Y</v>
      </c>
      <c r="I94" s="1" t="str">
        <f aca="false">IF($Q94="","",INDEX('MASTER CHECKLIST'!I:I,$Q94))</f>
        <v>Y</v>
      </c>
      <c r="J94" s="1" t="n">
        <f aca="false">IF($Q94="","",INDEX('MASTER CHECKLIST'!J:J,$Q94))</f>
        <v>0</v>
      </c>
      <c r="K94" s="1" t="str">
        <f aca="false">IF($Q94="","",INDEX('MASTER CHECKLIST'!K:K,$Q94))</f>
        <v>A</v>
      </c>
      <c r="L94" s="1" t="str">
        <f aca="false">IF($Q94="","",INDEX('MASTER CHECKLIST'!L:L,$Q94))</f>
        <v>Nav sākts</v>
      </c>
      <c r="M94" s="18" t="n">
        <f aca="false">IF($Q94="","",INDEX('MASTER CHECKLIST'!M:M,$Q94))</f>
        <v>0</v>
      </c>
      <c r="N94" s="1" t="n">
        <f aca="false">IF($Q94="","",INDEX('MASTER CHECKLIST'!N:N,$Q94))</f>
        <v>0</v>
      </c>
      <c r="O94" s="1" t="n">
        <f aca="false">IF($Q94="","",INDEX('MASTER CHECKLIST'!O:O,$Q94))</f>
        <v>0</v>
      </c>
      <c r="Q94" s="0" t="n">
        <f aca="false">IFERROR(SMALL('MASTER CHECKLIST'!$Q$2:$Q$119,ROW()-4),"")</f>
        <v>98</v>
      </c>
    </row>
    <row r="95" customFormat="false" ht="15" hidden="false" customHeight="false" outlineLevel="0" collapsed="false">
      <c r="A95" s="1" t="n">
        <f aca="false">IF($Q95="",IF(AND(ROW()=5,START!$B$8=0),"Šim līmenim nav aktivizētu uzdevumu",""),INDEX('MASTER CHECKLIST'!A:A,$Q95))</f>
        <v>98</v>
      </c>
      <c r="B95" s="1" t="str">
        <f aca="false">IF($Q95="","",INDEX('MASTER CHECKLIST'!B:B,$Q95))</f>
        <v>9. Pēc sacensībām</v>
      </c>
      <c r="C95" s="1" t="str">
        <f aca="false">IF($Q95="","",INDEX('MASTER CHECKLIST'!C:C,$Q95))</f>
        <v>1–3 dienas</v>
      </c>
      <c r="D95" s="1" t="str">
        <f aca="false">IF($Q95="","",INDEX('MASTER CHECKLIST'!D:D,$Q95))</f>
        <v>Finanses</v>
      </c>
      <c r="E95" s="1" t="str">
        <f aca="false">IF($Q95="","",INDEX('MASTER CHECKLIST'!E:E,$Q95))</f>
        <v>Apkopot ieņēmumus, izmaksas, rēķinus un atskaites</v>
      </c>
      <c r="F95" s="1" t="str">
        <f aca="false">IF($Q95="","",INDEX('MASTER CHECKLIST'!F:F,$Q95))</f>
        <v>Y</v>
      </c>
      <c r="G95" s="1" t="str">
        <f aca="false">IF($Q95="","",INDEX('MASTER CHECKLIST'!G:G,$Q95))</f>
        <v>Y</v>
      </c>
      <c r="H95" s="1" t="str">
        <f aca="false">IF($Q95="","",INDEX('MASTER CHECKLIST'!H:H,$Q95))</f>
        <v>Y</v>
      </c>
      <c r="I95" s="1" t="str">
        <f aca="false">IF($Q95="","",INDEX('MASTER CHECKLIST'!I:I,$Q95))</f>
        <v>Y</v>
      </c>
      <c r="J95" s="1" t="n">
        <f aca="false">IF($Q95="","",INDEX('MASTER CHECKLIST'!J:J,$Q95))</f>
        <v>0</v>
      </c>
      <c r="K95" s="1" t="str">
        <f aca="false">IF($Q95="","",INDEX('MASTER CHECKLIST'!K:K,$Q95))</f>
        <v>A</v>
      </c>
      <c r="L95" s="1" t="str">
        <f aca="false">IF($Q95="","",INDEX('MASTER CHECKLIST'!L:L,$Q95))</f>
        <v>Nav sākts</v>
      </c>
      <c r="M95" s="18" t="n">
        <f aca="false">IF($Q95="","",INDEX('MASTER CHECKLIST'!M:M,$Q95))</f>
        <v>0</v>
      </c>
      <c r="N95" s="1" t="n">
        <f aca="false">IF($Q95="","",INDEX('MASTER CHECKLIST'!N:N,$Q95))</f>
        <v>0</v>
      </c>
      <c r="O95" s="1" t="n">
        <f aca="false">IF($Q95="","",INDEX('MASTER CHECKLIST'!O:O,$Q95))</f>
        <v>0</v>
      </c>
      <c r="Q95" s="0" t="n">
        <f aca="false">IFERROR(SMALL('MASTER CHECKLIST'!$Q$2:$Q$119,ROW()-4),"")</f>
        <v>99</v>
      </c>
    </row>
    <row r="96" customFormat="false" ht="15" hidden="false" customHeight="false" outlineLevel="0" collapsed="false">
      <c r="A96" s="1" t="n">
        <f aca="false">IF($Q96="",IF(AND(ROW()=5,START!$B$8=0),"Šim līmenim nav aktivizētu uzdevumu",""),INDEX('MASTER CHECKLIST'!A:A,$Q96))</f>
        <v>99</v>
      </c>
      <c r="B96" s="1" t="str">
        <f aca="false">IF($Q96="","",INDEX('MASTER CHECKLIST'!B:B,$Q96))</f>
        <v>9. Pēc sacensībām</v>
      </c>
      <c r="C96" s="1" t="str">
        <f aca="false">IF($Q96="","",INDEX('MASTER CHECKLIST'!C:C,$Q96))</f>
        <v>1–7 dienas</v>
      </c>
      <c r="D96" s="1" t="str">
        <f aca="false">IF($Q96="","",INDEX('MASTER CHECKLIST'!D:D,$Q96))</f>
        <v>Rezultāti</v>
      </c>
      <c r="E96" s="1" t="str">
        <f aca="false">IF($Q96="","",INDEX('MASTER CHECKLIST'!E:E,$Q96))</f>
        <v>Arhivēt galīgos rezultātus un sacensību dokumentāciju</v>
      </c>
      <c r="F96" s="1" t="str">
        <f aca="false">IF($Q96="","",INDEX('MASTER CHECKLIST'!F:F,$Q96))</f>
        <v>Y</v>
      </c>
      <c r="G96" s="1" t="str">
        <f aca="false">IF($Q96="","",INDEX('MASTER CHECKLIST'!G:G,$Q96))</f>
        <v>Y</v>
      </c>
      <c r="H96" s="1" t="str">
        <f aca="false">IF($Q96="","",INDEX('MASTER CHECKLIST'!H:H,$Q96))</f>
        <v>Y</v>
      </c>
      <c r="I96" s="1" t="str">
        <f aca="false">IF($Q96="","",INDEX('MASTER CHECKLIST'!I:I,$Q96))</f>
        <v>Y</v>
      </c>
      <c r="J96" s="1" t="n">
        <f aca="false">IF($Q96="","",INDEX('MASTER CHECKLIST'!J:J,$Q96))</f>
        <v>0</v>
      </c>
      <c r="K96" s="1" t="str">
        <f aca="false">IF($Q96="","",INDEX('MASTER CHECKLIST'!K:K,$Q96))</f>
        <v>A</v>
      </c>
      <c r="L96" s="1" t="str">
        <f aca="false">IF($Q96="","",INDEX('MASTER CHECKLIST'!L:L,$Q96))</f>
        <v>Nav sākts</v>
      </c>
      <c r="M96" s="18" t="n">
        <f aca="false">IF($Q96="","",INDEX('MASTER CHECKLIST'!M:M,$Q96))</f>
        <v>0</v>
      </c>
      <c r="N96" s="1" t="n">
        <f aca="false">IF($Q96="","",INDEX('MASTER CHECKLIST'!N:N,$Q96))</f>
        <v>0</v>
      </c>
      <c r="O96" s="1" t="n">
        <f aca="false">IF($Q96="","",INDEX('MASTER CHECKLIST'!O:O,$Q96))</f>
        <v>0</v>
      </c>
      <c r="Q96" s="0" t="n">
        <f aca="false">IFERROR(SMALL('MASTER CHECKLIST'!$Q$2:$Q$119,ROW()-4),"")</f>
        <v>100</v>
      </c>
    </row>
    <row r="97" customFormat="false" ht="15" hidden="false" customHeight="false" outlineLevel="0" collapsed="false">
      <c r="A97" s="1" t="n">
        <f aca="false">IF($Q97="",IF(AND(ROW()=5,START!$B$8=0),"Šim līmenim nav aktivizētu uzdevumu",""),INDEX('MASTER CHECKLIST'!A:A,$Q97))</f>
        <v>100</v>
      </c>
      <c r="B97" s="1" t="str">
        <f aca="false">IF($Q97="","",INDEX('MASTER CHECKLIST'!B:B,$Q97))</f>
        <v>9. Pēc sacensībām</v>
      </c>
      <c r="C97" s="1" t="str">
        <f aca="false">IF($Q97="","",INDEX('MASTER CHECKLIST'!C:C,$Q97))</f>
        <v>1–7 dienas</v>
      </c>
      <c r="D97" s="1" t="str">
        <f aca="false">IF($Q97="","",INDEX('MASTER CHECKLIST'!D:D,$Q97))</f>
        <v>Komunikācija</v>
      </c>
      <c r="E97" s="1" t="str">
        <f aca="false">IF($Q97="","",INDEX('MASTER CHECKLIST'!E:E,$Q97))</f>
        <v>Publicēt rezultātu / foto / pateicības ierakstu</v>
      </c>
      <c r="F97" s="1" t="n">
        <f aca="false">IF($Q97="","",INDEX('MASTER CHECKLIST'!F:F,$Q97))</f>
        <v>0</v>
      </c>
      <c r="G97" s="1" t="str">
        <f aca="false">IF($Q97="","",INDEX('MASTER CHECKLIST'!G:G,$Q97))</f>
        <v>Y</v>
      </c>
      <c r="H97" s="1" t="str">
        <f aca="false">IF($Q97="","",INDEX('MASTER CHECKLIST'!H:H,$Q97))</f>
        <v>Y</v>
      </c>
      <c r="I97" s="1" t="str">
        <f aca="false">IF($Q97="","",INDEX('MASTER CHECKLIST'!I:I,$Q97))</f>
        <v>Y</v>
      </c>
      <c r="J97" s="1" t="n">
        <f aca="false">IF($Q97="","",INDEX('MASTER CHECKLIST'!J:J,$Q97))</f>
        <v>0</v>
      </c>
      <c r="K97" s="1" t="str">
        <f aca="false">IF($Q97="","",INDEX('MASTER CHECKLIST'!K:K,$Q97))</f>
        <v>A</v>
      </c>
      <c r="L97" s="1" t="str">
        <f aca="false">IF($Q97="","",INDEX('MASTER CHECKLIST'!L:L,$Q97))</f>
        <v>Nav sākts</v>
      </c>
      <c r="M97" s="18" t="n">
        <f aca="false">IF($Q97="","",INDEX('MASTER CHECKLIST'!M:M,$Q97))</f>
        <v>0</v>
      </c>
      <c r="N97" s="1" t="n">
        <f aca="false">IF($Q97="","",INDEX('MASTER CHECKLIST'!N:N,$Q97))</f>
        <v>0</v>
      </c>
      <c r="O97" s="1" t="n">
        <f aca="false">IF($Q97="","",INDEX('MASTER CHECKLIST'!O:O,$Q97))</f>
        <v>0</v>
      </c>
      <c r="Q97" s="0" t="n">
        <f aca="false">IFERROR(SMALL('MASTER CHECKLIST'!$Q$2:$Q$119,ROW()-4),"")</f>
        <v>101</v>
      </c>
    </row>
    <row r="98" customFormat="false" ht="15" hidden="false" customHeight="false" outlineLevel="0" collapsed="false">
      <c r="A98" s="1" t="n">
        <f aca="false">IF($Q98="",IF(AND(ROW()=5,START!$B$8=0),"Šim līmenim nav aktivizētu uzdevumu",""),INDEX('MASTER CHECKLIST'!A:A,$Q98))</f>
        <v>101</v>
      </c>
      <c r="B98" s="1" t="str">
        <f aca="false">IF($Q98="","",INDEX('MASTER CHECKLIST'!B:B,$Q98))</f>
        <v>9. Pēc sacensībām</v>
      </c>
      <c r="C98" s="1" t="str">
        <f aca="false">IF($Q98="","",INDEX('MASTER CHECKLIST'!C:C,$Q98))</f>
        <v>1–2 nedēļas</v>
      </c>
      <c r="D98" s="1" t="str">
        <f aca="false">IF($Q98="","",INDEX('MASTER CHECKLIST'!D:D,$Q98))</f>
        <v>Atbalstītāji</v>
      </c>
      <c r="E98" s="1" t="str">
        <f aca="false">IF($Q98="","",INDEX('MASTER CHECKLIST'!E:E,$Q98))</f>
        <v>Nosūtīt sponsoriem / partneriem pateicību un īsu atskaiti</v>
      </c>
      <c r="F98" s="1" t="n">
        <f aca="false">IF($Q98="","",INDEX('MASTER CHECKLIST'!F:F,$Q98))</f>
        <v>0</v>
      </c>
      <c r="G98" s="1" t="str">
        <f aca="false">IF($Q98="","",INDEX('MASTER CHECKLIST'!G:G,$Q98))</f>
        <v>Y</v>
      </c>
      <c r="H98" s="1" t="str">
        <f aca="false">IF($Q98="","",INDEX('MASTER CHECKLIST'!H:H,$Q98))</f>
        <v>Y</v>
      </c>
      <c r="I98" s="1" t="str">
        <f aca="false">IF($Q98="","",INDEX('MASTER CHECKLIST'!I:I,$Q98))</f>
        <v>Y</v>
      </c>
      <c r="J98" s="1" t="n">
        <f aca="false">IF($Q98="","",INDEX('MASTER CHECKLIST'!J:J,$Q98))</f>
        <v>0</v>
      </c>
      <c r="K98" s="1" t="str">
        <f aca="false">IF($Q98="","",INDEX('MASTER CHECKLIST'!K:K,$Q98))</f>
        <v>A</v>
      </c>
      <c r="L98" s="1" t="str">
        <f aca="false">IF($Q98="","",INDEX('MASTER CHECKLIST'!L:L,$Q98))</f>
        <v>Nav sākts</v>
      </c>
      <c r="M98" s="18" t="n">
        <f aca="false">IF($Q98="","",INDEX('MASTER CHECKLIST'!M:M,$Q98))</f>
        <v>0</v>
      </c>
      <c r="N98" s="1" t="n">
        <f aca="false">IF($Q98="","",INDEX('MASTER CHECKLIST'!N:N,$Q98))</f>
        <v>0</v>
      </c>
      <c r="O98" s="1" t="n">
        <f aca="false">IF($Q98="","",INDEX('MASTER CHECKLIST'!O:O,$Q98))</f>
        <v>0</v>
      </c>
      <c r="Q98" s="0" t="n">
        <f aca="false">IFERROR(SMALL('MASTER CHECKLIST'!$Q$2:$Q$119,ROW()-4),"")</f>
        <v>102</v>
      </c>
    </row>
    <row r="99" customFormat="false" ht="15" hidden="false" customHeight="false" outlineLevel="0" collapsed="false">
      <c r="A99" s="1" t="n">
        <f aca="false">IF($Q99="",IF(AND(ROW()=5,START!$B$8=0),"Šim līmenim nav aktivizētu uzdevumu",""),INDEX('MASTER CHECKLIST'!A:A,$Q99))</f>
        <v>102</v>
      </c>
      <c r="B99" s="1" t="str">
        <f aca="false">IF($Q99="","",INDEX('MASTER CHECKLIST'!B:B,$Q99))</f>
        <v>9. Pēc sacensībām</v>
      </c>
      <c r="C99" s="1" t="str">
        <f aca="false">IF($Q99="","",INDEX('MASTER CHECKLIST'!C:C,$Q99))</f>
        <v>1–2 nedēļas</v>
      </c>
      <c r="D99" s="1" t="str">
        <f aca="false">IF($Q99="","",INDEX('MASTER CHECKLIST'!D:D,$Q99))</f>
        <v>Novērtējums</v>
      </c>
      <c r="E99" s="1" t="str">
        <f aca="false">IF($Q99="","",INDEX('MASTER CHECKLIST'!E:E,$Q99))</f>
        <v>Veikt organizatoru / tiesnešu debrief: kas izdevās, kas neizdevās, ko mainīt</v>
      </c>
      <c r="F99" s="1" t="str">
        <f aca="false">IF($Q99="","",INDEX('MASTER CHECKLIST'!F:F,$Q99))</f>
        <v>Y</v>
      </c>
      <c r="G99" s="1" t="str">
        <f aca="false">IF($Q99="","",INDEX('MASTER CHECKLIST'!G:G,$Q99))</f>
        <v>Y</v>
      </c>
      <c r="H99" s="1" t="str">
        <f aca="false">IF($Q99="","",INDEX('MASTER CHECKLIST'!H:H,$Q99))</f>
        <v>Y</v>
      </c>
      <c r="I99" s="1" t="str">
        <f aca="false">IF($Q99="","",INDEX('MASTER CHECKLIST'!I:I,$Q99))</f>
        <v>Y</v>
      </c>
      <c r="J99" s="1" t="n">
        <f aca="false">IF($Q99="","",INDEX('MASTER CHECKLIST'!J:J,$Q99))</f>
        <v>0</v>
      </c>
      <c r="K99" s="1" t="str">
        <f aca="false">IF($Q99="","",INDEX('MASTER CHECKLIST'!K:K,$Q99))</f>
        <v>A</v>
      </c>
      <c r="L99" s="1" t="str">
        <f aca="false">IF($Q99="","",INDEX('MASTER CHECKLIST'!L:L,$Q99))</f>
        <v>Nav sākts</v>
      </c>
      <c r="M99" s="18" t="n">
        <f aca="false">IF($Q99="","",INDEX('MASTER CHECKLIST'!M:M,$Q99))</f>
        <v>0</v>
      </c>
      <c r="N99" s="1" t="n">
        <f aca="false">IF($Q99="","",INDEX('MASTER CHECKLIST'!N:N,$Q99))</f>
        <v>0</v>
      </c>
      <c r="O99" s="1" t="n">
        <f aca="false">IF($Q99="","",INDEX('MASTER CHECKLIST'!O:O,$Q99))</f>
        <v>0</v>
      </c>
      <c r="Q99" s="0" t="n">
        <f aca="false">IFERROR(SMALL('MASTER CHECKLIST'!$Q$2:$Q$119,ROW()-4),"")</f>
        <v>103</v>
      </c>
    </row>
    <row r="100" customFormat="false" ht="15" hidden="false" customHeight="false" outlineLevel="0" collapsed="false">
      <c r="A100" s="1" t="n">
        <f aca="false">IF($Q100="",IF(AND(ROW()=5,START!$B$8=0),"Šim līmenim nav aktivizētu uzdevumu",""),INDEX('MASTER CHECKLIST'!A:A,$Q100))</f>
        <v>103</v>
      </c>
      <c r="B100" s="1" t="str">
        <f aca="false">IF($Q100="","",INDEX('MASTER CHECKLIST'!B:B,$Q100))</f>
        <v>9. Pēc sacensībām</v>
      </c>
      <c r="C100" s="1" t="str">
        <f aca="false">IF($Q100="","",INDEX('MASTER CHECKLIST'!C:C,$Q100))</f>
        <v>1–2 nedēļas</v>
      </c>
      <c r="D100" s="1" t="str">
        <f aca="false">IF($Q100="","",INDEX('MASTER CHECKLIST'!D:D,$Q100))</f>
        <v>Nākamais gads</v>
      </c>
      <c r="E100" s="1" t="str">
        <f aca="false">IF($Q100="","",INDEX('MASTER CHECKLIST'!E:E,$Q100))</f>
        <v>Saglabāt uzlabojumu sarakstu nākamās sacensības plānošanai</v>
      </c>
      <c r="F100" s="1" t="str">
        <f aca="false">IF($Q100="","",INDEX('MASTER CHECKLIST'!F:F,$Q100))</f>
        <v>Y</v>
      </c>
      <c r="G100" s="1" t="str">
        <f aca="false">IF($Q100="","",INDEX('MASTER CHECKLIST'!G:G,$Q100))</f>
        <v>Y</v>
      </c>
      <c r="H100" s="1" t="str">
        <f aca="false">IF($Q100="","",INDEX('MASTER CHECKLIST'!H:H,$Q100))</f>
        <v>Y</v>
      </c>
      <c r="I100" s="1" t="str">
        <f aca="false">IF($Q100="","",INDEX('MASTER CHECKLIST'!I:I,$Q100))</f>
        <v>Y</v>
      </c>
      <c r="J100" s="1" t="n">
        <f aca="false">IF($Q100="","",INDEX('MASTER CHECKLIST'!J:J,$Q100))</f>
        <v>0</v>
      </c>
      <c r="K100" s="1" t="str">
        <f aca="false">IF($Q100="","",INDEX('MASTER CHECKLIST'!K:K,$Q100))</f>
        <v>A</v>
      </c>
      <c r="L100" s="1" t="str">
        <f aca="false">IF($Q100="","",INDEX('MASTER CHECKLIST'!L:L,$Q100))</f>
        <v>Nav sākts</v>
      </c>
      <c r="M100" s="18" t="n">
        <f aca="false">IF($Q100="","",INDEX('MASTER CHECKLIST'!M:M,$Q100))</f>
        <v>0</v>
      </c>
      <c r="N100" s="1" t="n">
        <f aca="false">IF($Q100="","",INDEX('MASTER CHECKLIST'!N:N,$Q100))</f>
        <v>0</v>
      </c>
      <c r="O100" s="1" t="n">
        <f aca="false">IF($Q100="","",INDEX('MASTER CHECKLIST'!O:O,$Q100))</f>
        <v>0</v>
      </c>
      <c r="Q100" s="0" t="n">
        <f aca="false">IFERROR(SMALL('MASTER CHECKLIST'!$Q$2:$Q$119,ROW()-4),"")</f>
        <v>104</v>
      </c>
    </row>
    <row r="101" customFormat="false" ht="15" hidden="false" customHeight="false" outlineLevel="0" collapsed="false">
      <c r="A101" s="1" t="str">
        <f aca="false">IF($Q101="",IF(AND(ROW()=5,START!$B$8=0),"Šim līmenim nav aktivizētu uzdevumu",""),INDEX('MASTER CHECKLIST'!A:A,$Q101))</f>
        <v/>
      </c>
      <c r="B101" s="1" t="str">
        <f aca="false">IF($Q101="","",INDEX('MASTER CHECKLIST'!B:B,$Q101))</f>
        <v/>
      </c>
      <c r="C101" s="1" t="str">
        <f aca="false">IF($Q101="","",INDEX('MASTER CHECKLIST'!C:C,$Q101))</f>
        <v/>
      </c>
      <c r="D101" s="1" t="str">
        <f aca="false">IF($Q101="","",INDEX('MASTER CHECKLIST'!D:D,$Q101))</f>
        <v/>
      </c>
      <c r="E101" s="1" t="str">
        <f aca="false">IF($Q101="","",INDEX('MASTER CHECKLIST'!E:E,$Q101))</f>
        <v/>
      </c>
      <c r="F101" s="1" t="str">
        <f aca="false">IF($Q101="","",INDEX('MASTER CHECKLIST'!F:F,$Q101))</f>
        <v/>
      </c>
      <c r="G101" s="1" t="str">
        <f aca="false">IF($Q101="","",INDEX('MASTER CHECKLIST'!G:G,$Q101))</f>
        <v/>
      </c>
      <c r="H101" s="1" t="str">
        <f aca="false">IF($Q101="","",INDEX('MASTER CHECKLIST'!H:H,$Q101))</f>
        <v/>
      </c>
      <c r="I101" s="1" t="str">
        <f aca="false">IF($Q101="","",INDEX('MASTER CHECKLIST'!I:I,$Q101))</f>
        <v/>
      </c>
      <c r="J101" s="1" t="str">
        <f aca="false">IF($Q101="","",INDEX('MASTER CHECKLIST'!J:J,$Q101))</f>
        <v/>
      </c>
      <c r="K101" s="1" t="str">
        <f aca="false">IF($Q101="","",INDEX('MASTER CHECKLIST'!K:K,$Q101))</f>
        <v/>
      </c>
      <c r="L101" s="1" t="str">
        <f aca="false">IF($Q101="","",INDEX('MASTER CHECKLIST'!L:L,$Q101))</f>
        <v/>
      </c>
      <c r="M101" s="1" t="str">
        <f aca="false">IF($Q101="","",INDEX('MASTER CHECKLIST'!M:M,$Q101))</f>
        <v/>
      </c>
      <c r="N101" s="1" t="str">
        <f aca="false">IF($Q101="","",INDEX('MASTER CHECKLIST'!N:N,$Q101))</f>
        <v/>
      </c>
      <c r="O101" s="1" t="str">
        <f aca="false">IF($Q101="","",INDEX('MASTER CHECKLIST'!O:O,$Q101))</f>
        <v/>
      </c>
      <c r="Q101" s="0" t="str">
        <f aca="false">IFERROR(SMALL('MASTER CHECKLIST'!$Q$2:$Q$119,ROW()-4),"")</f>
        <v/>
      </c>
    </row>
    <row r="102" customFormat="false" ht="15" hidden="false" customHeight="false" outlineLevel="0" collapsed="false">
      <c r="A102" s="1" t="str">
        <f aca="false">IF($Q102="",IF(AND(ROW()=5,START!$B$8=0),"Šim līmenim nav aktivizētu uzdevumu",""),INDEX('MASTER CHECKLIST'!A:A,$Q102))</f>
        <v/>
      </c>
      <c r="B102" s="1" t="str">
        <f aca="false">IF($Q102="","",INDEX('MASTER CHECKLIST'!B:B,$Q102))</f>
        <v/>
      </c>
      <c r="C102" s="1" t="str">
        <f aca="false">IF($Q102="","",INDEX('MASTER CHECKLIST'!C:C,$Q102))</f>
        <v/>
      </c>
      <c r="D102" s="1" t="str">
        <f aca="false">IF($Q102="","",INDEX('MASTER CHECKLIST'!D:D,$Q102))</f>
        <v/>
      </c>
      <c r="E102" s="1" t="str">
        <f aca="false">IF($Q102="","",INDEX('MASTER CHECKLIST'!E:E,$Q102))</f>
        <v/>
      </c>
      <c r="F102" s="1" t="str">
        <f aca="false">IF($Q102="","",INDEX('MASTER CHECKLIST'!F:F,$Q102))</f>
        <v/>
      </c>
      <c r="G102" s="1" t="str">
        <f aca="false">IF($Q102="","",INDEX('MASTER CHECKLIST'!G:G,$Q102))</f>
        <v/>
      </c>
      <c r="H102" s="1" t="str">
        <f aca="false">IF($Q102="","",INDEX('MASTER CHECKLIST'!H:H,$Q102))</f>
        <v/>
      </c>
      <c r="I102" s="1" t="str">
        <f aca="false">IF($Q102="","",INDEX('MASTER CHECKLIST'!I:I,$Q102))</f>
        <v/>
      </c>
      <c r="J102" s="1" t="str">
        <f aca="false">IF($Q102="","",INDEX('MASTER CHECKLIST'!J:J,$Q102))</f>
        <v/>
      </c>
      <c r="K102" s="1" t="str">
        <f aca="false">IF($Q102="","",INDEX('MASTER CHECKLIST'!K:K,$Q102))</f>
        <v/>
      </c>
      <c r="L102" s="1" t="str">
        <f aca="false">IF($Q102="","",INDEX('MASTER CHECKLIST'!L:L,$Q102))</f>
        <v/>
      </c>
      <c r="M102" s="1" t="str">
        <f aca="false">IF($Q102="","",INDEX('MASTER CHECKLIST'!M:M,$Q102))</f>
        <v/>
      </c>
      <c r="N102" s="1" t="str">
        <f aca="false">IF($Q102="","",INDEX('MASTER CHECKLIST'!N:N,$Q102))</f>
        <v/>
      </c>
      <c r="O102" s="1" t="str">
        <f aca="false">IF($Q102="","",INDEX('MASTER CHECKLIST'!O:O,$Q102))</f>
        <v/>
      </c>
      <c r="Q102" s="0" t="str">
        <f aca="false">IFERROR(SMALL('MASTER CHECKLIST'!$Q$2:$Q$119,ROW()-4),"")</f>
        <v/>
      </c>
    </row>
    <row r="103" customFormat="false" ht="15" hidden="false" customHeight="false" outlineLevel="0" collapsed="false">
      <c r="A103" s="1" t="str">
        <f aca="false">IF($Q103="",IF(AND(ROW()=5,START!$B$8=0),"Šim līmenim nav aktivizētu uzdevumu",""),INDEX('MASTER CHECKLIST'!A:A,$Q103))</f>
        <v/>
      </c>
      <c r="B103" s="1" t="str">
        <f aca="false">IF($Q103="","",INDEX('MASTER CHECKLIST'!B:B,$Q103))</f>
        <v/>
      </c>
      <c r="C103" s="1" t="str">
        <f aca="false">IF($Q103="","",INDEX('MASTER CHECKLIST'!C:C,$Q103))</f>
        <v/>
      </c>
      <c r="D103" s="1" t="str">
        <f aca="false">IF($Q103="","",INDEX('MASTER CHECKLIST'!D:D,$Q103))</f>
        <v/>
      </c>
      <c r="E103" s="1" t="str">
        <f aca="false">IF($Q103="","",INDEX('MASTER CHECKLIST'!E:E,$Q103))</f>
        <v/>
      </c>
      <c r="F103" s="1" t="str">
        <f aca="false">IF($Q103="","",INDEX('MASTER CHECKLIST'!F:F,$Q103))</f>
        <v/>
      </c>
      <c r="G103" s="1" t="str">
        <f aca="false">IF($Q103="","",INDEX('MASTER CHECKLIST'!G:G,$Q103))</f>
        <v/>
      </c>
      <c r="H103" s="1" t="str">
        <f aca="false">IF($Q103="","",INDEX('MASTER CHECKLIST'!H:H,$Q103))</f>
        <v/>
      </c>
      <c r="I103" s="1" t="str">
        <f aca="false">IF($Q103="","",INDEX('MASTER CHECKLIST'!I:I,$Q103))</f>
        <v/>
      </c>
      <c r="J103" s="1" t="str">
        <f aca="false">IF($Q103="","",INDEX('MASTER CHECKLIST'!J:J,$Q103))</f>
        <v/>
      </c>
      <c r="K103" s="1" t="str">
        <f aca="false">IF($Q103="","",INDEX('MASTER CHECKLIST'!K:K,$Q103))</f>
        <v/>
      </c>
      <c r="L103" s="1" t="str">
        <f aca="false">IF($Q103="","",INDEX('MASTER CHECKLIST'!L:L,$Q103))</f>
        <v/>
      </c>
      <c r="M103" s="1" t="str">
        <f aca="false">IF($Q103="","",INDEX('MASTER CHECKLIST'!M:M,$Q103))</f>
        <v/>
      </c>
      <c r="N103" s="1" t="str">
        <f aca="false">IF($Q103="","",INDEX('MASTER CHECKLIST'!N:N,$Q103))</f>
        <v/>
      </c>
      <c r="O103" s="1" t="str">
        <f aca="false">IF($Q103="","",INDEX('MASTER CHECKLIST'!O:O,$Q103))</f>
        <v/>
      </c>
      <c r="Q103" s="0" t="str">
        <f aca="false">IFERROR(SMALL('MASTER CHECKLIST'!$Q$2:$Q$119,ROW()-4),"")</f>
        <v/>
      </c>
    </row>
    <row r="104" customFormat="false" ht="15" hidden="false" customHeight="false" outlineLevel="0" collapsed="false">
      <c r="A104" s="1" t="str">
        <f aca="false">IF($Q104="",IF(AND(ROW()=5,START!$B$8=0),"Šim līmenim nav aktivizētu uzdevumu",""),INDEX('MASTER CHECKLIST'!A:A,$Q104))</f>
        <v/>
      </c>
      <c r="B104" s="1" t="str">
        <f aca="false">IF($Q104="","",INDEX('MASTER CHECKLIST'!B:B,$Q104))</f>
        <v/>
      </c>
      <c r="C104" s="1" t="str">
        <f aca="false">IF($Q104="","",INDEX('MASTER CHECKLIST'!C:C,$Q104))</f>
        <v/>
      </c>
      <c r="D104" s="1" t="str">
        <f aca="false">IF($Q104="","",INDEX('MASTER CHECKLIST'!D:D,$Q104))</f>
        <v/>
      </c>
      <c r="E104" s="1" t="str">
        <f aca="false">IF($Q104="","",INDEX('MASTER CHECKLIST'!E:E,$Q104))</f>
        <v/>
      </c>
      <c r="F104" s="1" t="str">
        <f aca="false">IF($Q104="","",INDEX('MASTER CHECKLIST'!F:F,$Q104))</f>
        <v/>
      </c>
      <c r="G104" s="1" t="str">
        <f aca="false">IF($Q104="","",INDEX('MASTER CHECKLIST'!G:G,$Q104))</f>
        <v/>
      </c>
      <c r="H104" s="1" t="str">
        <f aca="false">IF($Q104="","",INDEX('MASTER CHECKLIST'!H:H,$Q104))</f>
        <v/>
      </c>
      <c r="I104" s="1" t="str">
        <f aca="false">IF($Q104="","",INDEX('MASTER CHECKLIST'!I:I,$Q104))</f>
        <v/>
      </c>
      <c r="J104" s="1" t="str">
        <f aca="false">IF($Q104="","",INDEX('MASTER CHECKLIST'!J:J,$Q104))</f>
        <v/>
      </c>
      <c r="K104" s="1" t="str">
        <f aca="false">IF($Q104="","",INDEX('MASTER CHECKLIST'!K:K,$Q104))</f>
        <v/>
      </c>
      <c r="L104" s="1" t="str">
        <f aca="false">IF($Q104="","",INDEX('MASTER CHECKLIST'!L:L,$Q104))</f>
        <v/>
      </c>
      <c r="M104" s="1" t="str">
        <f aca="false">IF($Q104="","",INDEX('MASTER CHECKLIST'!M:M,$Q104))</f>
        <v/>
      </c>
      <c r="N104" s="1" t="str">
        <f aca="false">IF($Q104="","",INDEX('MASTER CHECKLIST'!N:N,$Q104))</f>
        <v/>
      </c>
      <c r="O104" s="1" t="str">
        <f aca="false">IF($Q104="","",INDEX('MASTER CHECKLIST'!O:O,$Q104))</f>
        <v/>
      </c>
      <c r="Q104" s="0" t="str">
        <f aca="false">IFERROR(SMALL('MASTER CHECKLIST'!$Q$2:$Q$119,ROW()-4),"")</f>
        <v/>
      </c>
    </row>
    <row r="105" customFormat="false" ht="15" hidden="false" customHeight="false" outlineLevel="0" collapsed="false">
      <c r="A105" s="1" t="str">
        <f aca="false">IF($Q105="",IF(AND(ROW()=5,START!$B$8=0),"Šim līmenim nav aktivizētu uzdevumu",""),INDEX('MASTER CHECKLIST'!A:A,$Q105))</f>
        <v/>
      </c>
      <c r="B105" s="1" t="str">
        <f aca="false">IF($Q105="","",INDEX('MASTER CHECKLIST'!B:B,$Q105))</f>
        <v/>
      </c>
      <c r="C105" s="1" t="str">
        <f aca="false">IF($Q105="","",INDEX('MASTER CHECKLIST'!C:C,$Q105))</f>
        <v/>
      </c>
      <c r="D105" s="1" t="str">
        <f aca="false">IF($Q105="","",INDEX('MASTER CHECKLIST'!D:D,$Q105))</f>
        <v/>
      </c>
      <c r="E105" s="1" t="str">
        <f aca="false">IF($Q105="","",INDEX('MASTER CHECKLIST'!E:E,$Q105))</f>
        <v/>
      </c>
      <c r="F105" s="1" t="str">
        <f aca="false">IF($Q105="","",INDEX('MASTER CHECKLIST'!F:F,$Q105))</f>
        <v/>
      </c>
      <c r="G105" s="1" t="str">
        <f aca="false">IF($Q105="","",INDEX('MASTER CHECKLIST'!G:G,$Q105))</f>
        <v/>
      </c>
      <c r="H105" s="1" t="str">
        <f aca="false">IF($Q105="","",INDEX('MASTER CHECKLIST'!H:H,$Q105))</f>
        <v/>
      </c>
      <c r="I105" s="1" t="str">
        <f aca="false">IF($Q105="","",INDEX('MASTER CHECKLIST'!I:I,$Q105))</f>
        <v/>
      </c>
      <c r="J105" s="1" t="str">
        <f aca="false">IF($Q105="","",INDEX('MASTER CHECKLIST'!J:J,$Q105))</f>
        <v/>
      </c>
      <c r="K105" s="1" t="str">
        <f aca="false">IF($Q105="","",INDEX('MASTER CHECKLIST'!K:K,$Q105))</f>
        <v/>
      </c>
      <c r="L105" s="1" t="str">
        <f aca="false">IF($Q105="","",INDEX('MASTER CHECKLIST'!L:L,$Q105))</f>
        <v/>
      </c>
      <c r="M105" s="1" t="str">
        <f aca="false">IF($Q105="","",INDEX('MASTER CHECKLIST'!M:M,$Q105))</f>
        <v/>
      </c>
      <c r="N105" s="1" t="str">
        <f aca="false">IF($Q105="","",INDEX('MASTER CHECKLIST'!N:N,$Q105))</f>
        <v/>
      </c>
      <c r="O105" s="1" t="str">
        <f aca="false">IF($Q105="","",INDEX('MASTER CHECKLIST'!O:O,$Q105))</f>
        <v/>
      </c>
      <c r="Q105" s="0" t="str">
        <f aca="false">IFERROR(SMALL('MASTER CHECKLIST'!$Q$2:$Q$119,ROW()-4),"")</f>
        <v/>
      </c>
    </row>
    <row r="106" customFormat="false" ht="15" hidden="false" customHeight="false" outlineLevel="0" collapsed="false">
      <c r="A106" s="1" t="str">
        <f aca="false">IF($Q106="",IF(AND(ROW()=5,START!$B$8=0),"Šim līmenim nav aktivizētu uzdevumu",""),INDEX('MASTER CHECKLIST'!A:A,$Q106))</f>
        <v/>
      </c>
      <c r="B106" s="1" t="str">
        <f aca="false">IF($Q106="","",INDEX('MASTER CHECKLIST'!B:B,$Q106))</f>
        <v/>
      </c>
      <c r="C106" s="1" t="str">
        <f aca="false">IF($Q106="","",INDEX('MASTER CHECKLIST'!C:C,$Q106))</f>
        <v/>
      </c>
      <c r="D106" s="1" t="str">
        <f aca="false">IF($Q106="","",INDEX('MASTER CHECKLIST'!D:D,$Q106))</f>
        <v/>
      </c>
      <c r="E106" s="1" t="str">
        <f aca="false">IF($Q106="","",INDEX('MASTER CHECKLIST'!E:E,$Q106))</f>
        <v/>
      </c>
      <c r="F106" s="1" t="str">
        <f aca="false">IF($Q106="","",INDEX('MASTER CHECKLIST'!F:F,$Q106))</f>
        <v/>
      </c>
      <c r="G106" s="1" t="str">
        <f aca="false">IF($Q106="","",INDEX('MASTER CHECKLIST'!G:G,$Q106))</f>
        <v/>
      </c>
      <c r="H106" s="1" t="str">
        <f aca="false">IF($Q106="","",INDEX('MASTER CHECKLIST'!H:H,$Q106))</f>
        <v/>
      </c>
      <c r="I106" s="1" t="str">
        <f aca="false">IF($Q106="","",INDEX('MASTER CHECKLIST'!I:I,$Q106))</f>
        <v/>
      </c>
      <c r="J106" s="1" t="str">
        <f aca="false">IF($Q106="","",INDEX('MASTER CHECKLIST'!J:J,$Q106))</f>
        <v/>
      </c>
      <c r="K106" s="1" t="str">
        <f aca="false">IF($Q106="","",INDEX('MASTER CHECKLIST'!K:K,$Q106))</f>
        <v/>
      </c>
      <c r="L106" s="1" t="str">
        <f aca="false">IF($Q106="","",INDEX('MASTER CHECKLIST'!L:L,$Q106))</f>
        <v/>
      </c>
      <c r="M106" s="1" t="str">
        <f aca="false">IF($Q106="","",INDEX('MASTER CHECKLIST'!M:M,$Q106))</f>
        <v/>
      </c>
      <c r="N106" s="1" t="str">
        <f aca="false">IF($Q106="","",INDEX('MASTER CHECKLIST'!N:N,$Q106))</f>
        <v/>
      </c>
      <c r="O106" s="1" t="str">
        <f aca="false">IF($Q106="","",INDEX('MASTER CHECKLIST'!O:O,$Q106))</f>
        <v/>
      </c>
      <c r="Q106" s="0" t="str">
        <f aca="false">IFERROR(SMALL('MASTER CHECKLIST'!$Q$2:$Q$119,ROW()-4),"")</f>
        <v/>
      </c>
    </row>
    <row r="107" customFormat="false" ht="15" hidden="false" customHeight="false" outlineLevel="0" collapsed="false">
      <c r="A107" s="1" t="str">
        <f aca="false">IF($Q107="",IF(AND(ROW()=5,START!$B$8=0),"Šim līmenim nav aktivizētu uzdevumu",""),INDEX('MASTER CHECKLIST'!A:A,$Q107))</f>
        <v/>
      </c>
      <c r="B107" s="1" t="str">
        <f aca="false">IF($Q107="","",INDEX('MASTER CHECKLIST'!B:B,$Q107))</f>
        <v/>
      </c>
      <c r="C107" s="1" t="str">
        <f aca="false">IF($Q107="","",INDEX('MASTER CHECKLIST'!C:C,$Q107))</f>
        <v/>
      </c>
      <c r="D107" s="1" t="str">
        <f aca="false">IF($Q107="","",INDEX('MASTER CHECKLIST'!D:D,$Q107))</f>
        <v/>
      </c>
      <c r="E107" s="1" t="str">
        <f aca="false">IF($Q107="","",INDEX('MASTER CHECKLIST'!E:E,$Q107))</f>
        <v/>
      </c>
      <c r="F107" s="1" t="str">
        <f aca="false">IF($Q107="","",INDEX('MASTER CHECKLIST'!F:F,$Q107))</f>
        <v/>
      </c>
      <c r="G107" s="1" t="str">
        <f aca="false">IF($Q107="","",INDEX('MASTER CHECKLIST'!G:G,$Q107))</f>
        <v/>
      </c>
      <c r="H107" s="1" t="str">
        <f aca="false">IF($Q107="","",INDEX('MASTER CHECKLIST'!H:H,$Q107))</f>
        <v/>
      </c>
      <c r="I107" s="1" t="str">
        <f aca="false">IF($Q107="","",INDEX('MASTER CHECKLIST'!I:I,$Q107))</f>
        <v/>
      </c>
      <c r="J107" s="1" t="str">
        <f aca="false">IF($Q107="","",INDEX('MASTER CHECKLIST'!J:J,$Q107))</f>
        <v/>
      </c>
      <c r="K107" s="1" t="str">
        <f aca="false">IF($Q107="","",INDEX('MASTER CHECKLIST'!K:K,$Q107))</f>
        <v/>
      </c>
      <c r="L107" s="1" t="str">
        <f aca="false">IF($Q107="","",INDEX('MASTER CHECKLIST'!L:L,$Q107))</f>
        <v/>
      </c>
      <c r="M107" s="1" t="str">
        <f aca="false">IF($Q107="","",INDEX('MASTER CHECKLIST'!M:M,$Q107))</f>
        <v/>
      </c>
      <c r="N107" s="1" t="str">
        <f aca="false">IF($Q107="","",INDEX('MASTER CHECKLIST'!N:N,$Q107))</f>
        <v/>
      </c>
      <c r="O107" s="1" t="str">
        <f aca="false">IF($Q107="","",INDEX('MASTER CHECKLIST'!O:O,$Q107))</f>
        <v/>
      </c>
      <c r="Q107" s="0" t="str">
        <f aca="false">IFERROR(SMALL('MASTER CHECKLIST'!$Q$2:$Q$119,ROW()-4),"")</f>
        <v/>
      </c>
    </row>
    <row r="108" customFormat="false" ht="15" hidden="false" customHeight="false" outlineLevel="0" collapsed="false">
      <c r="A108" s="1" t="str">
        <f aca="false">IF($Q108="",IF(AND(ROW()=5,START!$B$8=0),"Šim līmenim nav aktivizētu uzdevumu",""),INDEX('MASTER CHECKLIST'!A:A,$Q108))</f>
        <v/>
      </c>
      <c r="B108" s="1" t="str">
        <f aca="false">IF($Q108="","",INDEX('MASTER CHECKLIST'!B:B,$Q108))</f>
        <v/>
      </c>
      <c r="C108" s="1" t="str">
        <f aca="false">IF($Q108="","",INDEX('MASTER CHECKLIST'!C:C,$Q108))</f>
        <v/>
      </c>
      <c r="D108" s="1" t="str">
        <f aca="false">IF($Q108="","",INDEX('MASTER CHECKLIST'!D:D,$Q108))</f>
        <v/>
      </c>
      <c r="E108" s="1" t="str">
        <f aca="false">IF($Q108="","",INDEX('MASTER CHECKLIST'!E:E,$Q108))</f>
        <v/>
      </c>
      <c r="F108" s="1" t="str">
        <f aca="false">IF($Q108="","",INDEX('MASTER CHECKLIST'!F:F,$Q108))</f>
        <v/>
      </c>
      <c r="G108" s="1" t="str">
        <f aca="false">IF($Q108="","",INDEX('MASTER CHECKLIST'!G:G,$Q108))</f>
        <v/>
      </c>
      <c r="H108" s="1" t="str">
        <f aca="false">IF($Q108="","",INDEX('MASTER CHECKLIST'!H:H,$Q108))</f>
        <v/>
      </c>
      <c r="I108" s="1" t="str">
        <f aca="false">IF($Q108="","",INDEX('MASTER CHECKLIST'!I:I,$Q108))</f>
        <v/>
      </c>
      <c r="J108" s="1" t="str">
        <f aca="false">IF($Q108="","",INDEX('MASTER CHECKLIST'!J:J,$Q108))</f>
        <v/>
      </c>
      <c r="K108" s="1" t="str">
        <f aca="false">IF($Q108="","",INDEX('MASTER CHECKLIST'!K:K,$Q108))</f>
        <v/>
      </c>
      <c r="L108" s="1" t="str">
        <f aca="false">IF($Q108="","",INDEX('MASTER CHECKLIST'!L:L,$Q108))</f>
        <v/>
      </c>
      <c r="M108" s="1" t="str">
        <f aca="false">IF($Q108="","",INDEX('MASTER CHECKLIST'!M:M,$Q108))</f>
        <v/>
      </c>
      <c r="N108" s="1" t="str">
        <f aca="false">IF($Q108="","",INDEX('MASTER CHECKLIST'!N:N,$Q108))</f>
        <v/>
      </c>
      <c r="O108" s="1" t="str">
        <f aca="false">IF($Q108="","",INDEX('MASTER CHECKLIST'!O:O,$Q108))</f>
        <v/>
      </c>
      <c r="Q108" s="0" t="str">
        <f aca="false">IFERROR(SMALL('MASTER CHECKLIST'!$Q$2:$Q$119,ROW()-4),"")</f>
        <v/>
      </c>
    </row>
    <row r="109" customFormat="false" ht="15" hidden="false" customHeight="false" outlineLevel="0" collapsed="false">
      <c r="A109" s="1" t="str">
        <f aca="false">IF($Q109="",IF(AND(ROW()=5,START!$B$8=0),"Šim līmenim nav aktivizētu uzdevumu",""),INDEX('MASTER CHECKLIST'!A:A,$Q109))</f>
        <v/>
      </c>
      <c r="B109" s="1" t="str">
        <f aca="false">IF($Q109="","",INDEX('MASTER CHECKLIST'!B:B,$Q109))</f>
        <v/>
      </c>
      <c r="C109" s="1" t="str">
        <f aca="false">IF($Q109="","",INDEX('MASTER CHECKLIST'!C:C,$Q109))</f>
        <v/>
      </c>
      <c r="D109" s="1" t="str">
        <f aca="false">IF($Q109="","",INDEX('MASTER CHECKLIST'!D:D,$Q109))</f>
        <v/>
      </c>
      <c r="E109" s="1" t="str">
        <f aca="false">IF($Q109="","",INDEX('MASTER CHECKLIST'!E:E,$Q109))</f>
        <v/>
      </c>
      <c r="F109" s="1" t="str">
        <f aca="false">IF($Q109="","",INDEX('MASTER CHECKLIST'!F:F,$Q109))</f>
        <v/>
      </c>
      <c r="G109" s="1" t="str">
        <f aca="false">IF($Q109="","",INDEX('MASTER CHECKLIST'!G:G,$Q109))</f>
        <v/>
      </c>
      <c r="H109" s="1" t="str">
        <f aca="false">IF($Q109="","",INDEX('MASTER CHECKLIST'!H:H,$Q109))</f>
        <v/>
      </c>
      <c r="I109" s="1" t="str">
        <f aca="false">IF($Q109="","",INDEX('MASTER CHECKLIST'!I:I,$Q109))</f>
        <v/>
      </c>
      <c r="J109" s="1" t="str">
        <f aca="false">IF($Q109="","",INDEX('MASTER CHECKLIST'!J:J,$Q109))</f>
        <v/>
      </c>
      <c r="K109" s="1" t="str">
        <f aca="false">IF($Q109="","",INDEX('MASTER CHECKLIST'!K:K,$Q109))</f>
        <v/>
      </c>
      <c r="L109" s="1" t="str">
        <f aca="false">IF($Q109="","",INDEX('MASTER CHECKLIST'!L:L,$Q109))</f>
        <v/>
      </c>
      <c r="M109" s="1" t="str">
        <f aca="false">IF($Q109="","",INDEX('MASTER CHECKLIST'!M:M,$Q109))</f>
        <v/>
      </c>
      <c r="N109" s="1" t="str">
        <f aca="false">IF($Q109="","",INDEX('MASTER CHECKLIST'!N:N,$Q109))</f>
        <v/>
      </c>
      <c r="O109" s="1" t="str">
        <f aca="false">IF($Q109="","",INDEX('MASTER CHECKLIST'!O:O,$Q109))</f>
        <v/>
      </c>
      <c r="Q109" s="0" t="str">
        <f aca="false">IFERROR(SMALL('MASTER CHECKLIST'!$Q$2:$Q$119,ROW()-4),"")</f>
        <v/>
      </c>
    </row>
    <row r="110" customFormat="false" ht="15" hidden="false" customHeight="false" outlineLevel="0" collapsed="false">
      <c r="A110" s="1" t="str">
        <f aca="false">IF($Q110="",IF(AND(ROW()=5,START!$B$8=0),"Šim līmenim nav aktivizētu uzdevumu",""),INDEX('MASTER CHECKLIST'!A:A,$Q110))</f>
        <v/>
      </c>
      <c r="B110" s="1" t="str">
        <f aca="false">IF($Q110="","",INDEX('MASTER CHECKLIST'!B:B,$Q110))</f>
        <v/>
      </c>
      <c r="C110" s="1" t="str">
        <f aca="false">IF($Q110="","",INDEX('MASTER CHECKLIST'!C:C,$Q110))</f>
        <v/>
      </c>
      <c r="D110" s="1" t="str">
        <f aca="false">IF($Q110="","",INDEX('MASTER CHECKLIST'!D:D,$Q110))</f>
        <v/>
      </c>
      <c r="E110" s="1" t="str">
        <f aca="false">IF($Q110="","",INDEX('MASTER CHECKLIST'!E:E,$Q110))</f>
        <v/>
      </c>
      <c r="F110" s="1" t="str">
        <f aca="false">IF($Q110="","",INDEX('MASTER CHECKLIST'!F:F,$Q110))</f>
        <v/>
      </c>
      <c r="G110" s="1" t="str">
        <f aca="false">IF($Q110="","",INDEX('MASTER CHECKLIST'!G:G,$Q110))</f>
        <v/>
      </c>
      <c r="H110" s="1" t="str">
        <f aca="false">IF($Q110="","",INDEX('MASTER CHECKLIST'!H:H,$Q110))</f>
        <v/>
      </c>
      <c r="I110" s="1" t="str">
        <f aca="false">IF($Q110="","",INDEX('MASTER CHECKLIST'!I:I,$Q110))</f>
        <v/>
      </c>
      <c r="J110" s="1" t="str">
        <f aca="false">IF($Q110="","",INDEX('MASTER CHECKLIST'!J:J,$Q110))</f>
        <v/>
      </c>
      <c r="K110" s="1" t="str">
        <f aca="false">IF($Q110="","",INDEX('MASTER CHECKLIST'!K:K,$Q110))</f>
        <v/>
      </c>
      <c r="L110" s="1" t="str">
        <f aca="false">IF($Q110="","",INDEX('MASTER CHECKLIST'!L:L,$Q110))</f>
        <v/>
      </c>
      <c r="M110" s="1" t="str">
        <f aca="false">IF($Q110="","",INDEX('MASTER CHECKLIST'!M:M,$Q110))</f>
        <v/>
      </c>
      <c r="N110" s="1" t="str">
        <f aca="false">IF($Q110="","",INDEX('MASTER CHECKLIST'!N:N,$Q110))</f>
        <v/>
      </c>
      <c r="O110" s="1" t="str">
        <f aca="false">IF($Q110="","",INDEX('MASTER CHECKLIST'!O:O,$Q110))</f>
        <v/>
      </c>
      <c r="Q110" s="0" t="str">
        <f aca="false">IFERROR(SMALL('MASTER CHECKLIST'!$Q$2:$Q$119,ROW()-4),"")</f>
        <v/>
      </c>
    </row>
    <row r="111" customFormat="false" ht="15" hidden="false" customHeight="false" outlineLevel="0" collapsed="false">
      <c r="A111" s="1" t="str">
        <f aca="false">IF($Q111="",IF(AND(ROW()=5,START!$B$8=0),"Šim līmenim nav aktivizētu uzdevumu",""),INDEX('MASTER CHECKLIST'!A:A,$Q111))</f>
        <v/>
      </c>
      <c r="B111" s="1" t="str">
        <f aca="false">IF($Q111="","",INDEX('MASTER CHECKLIST'!B:B,$Q111))</f>
        <v/>
      </c>
      <c r="C111" s="1" t="str">
        <f aca="false">IF($Q111="","",INDEX('MASTER CHECKLIST'!C:C,$Q111))</f>
        <v/>
      </c>
      <c r="D111" s="1" t="str">
        <f aca="false">IF($Q111="","",INDEX('MASTER CHECKLIST'!D:D,$Q111))</f>
        <v/>
      </c>
      <c r="E111" s="1" t="str">
        <f aca="false">IF($Q111="","",INDEX('MASTER CHECKLIST'!E:E,$Q111))</f>
        <v/>
      </c>
      <c r="F111" s="1" t="str">
        <f aca="false">IF($Q111="","",INDEX('MASTER CHECKLIST'!F:F,$Q111))</f>
        <v/>
      </c>
      <c r="G111" s="1" t="str">
        <f aca="false">IF($Q111="","",INDEX('MASTER CHECKLIST'!G:G,$Q111))</f>
        <v/>
      </c>
      <c r="H111" s="1" t="str">
        <f aca="false">IF($Q111="","",INDEX('MASTER CHECKLIST'!H:H,$Q111))</f>
        <v/>
      </c>
      <c r="I111" s="1" t="str">
        <f aca="false">IF($Q111="","",INDEX('MASTER CHECKLIST'!I:I,$Q111))</f>
        <v/>
      </c>
      <c r="J111" s="1" t="str">
        <f aca="false">IF($Q111="","",INDEX('MASTER CHECKLIST'!J:J,$Q111))</f>
        <v/>
      </c>
      <c r="K111" s="1" t="str">
        <f aca="false">IF($Q111="","",INDEX('MASTER CHECKLIST'!K:K,$Q111))</f>
        <v/>
      </c>
      <c r="L111" s="1" t="str">
        <f aca="false">IF($Q111="","",INDEX('MASTER CHECKLIST'!L:L,$Q111))</f>
        <v/>
      </c>
      <c r="M111" s="1" t="str">
        <f aca="false">IF($Q111="","",INDEX('MASTER CHECKLIST'!M:M,$Q111))</f>
        <v/>
      </c>
      <c r="N111" s="1" t="str">
        <f aca="false">IF($Q111="","",INDEX('MASTER CHECKLIST'!N:N,$Q111))</f>
        <v/>
      </c>
      <c r="O111" s="1" t="str">
        <f aca="false">IF($Q111="","",INDEX('MASTER CHECKLIST'!O:O,$Q111))</f>
        <v/>
      </c>
      <c r="Q111" s="0" t="str">
        <f aca="false">IFERROR(SMALL('MASTER CHECKLIST'!$Q$2:$Q$119,ROW()-4),"")</f>
        <v/>
      </c>
    </row>
    <row r="112" customFormat="false" ht="15" hidden="false" customHeight="false" outlineLevel="0" collapsed="false">
      <c r="A112" s="1" t="str">
        <f aca="false">IF($Q112="",IF(AND(ROW()=5,START!$B$8=0),"Šim līmenim nav aktivizētu uzdevumu",""),INDEX('MASTER CHECKLIST'!A:A,$Q112))</f>
        <v/>
      </c>
      <c r="B112" s="1" t="str">
        <f aca="false">IF($Q112="","",INDEX('MASTER CHECKLIST'!B:B,$Q112))</f>
        <v/>
      </c>
      <c r="C112" s="1" t="str">
        <f aca="false">IF($Q112="","",INDEX('MASTER CHECKLIST'!C:C,$Q112))</f>
        <v/>
      </c>
      <c r="D112" s="1" t="str">
        <f aca="false">IF($Q112="","",INDEX('MASTER CHECKLIST'!D:D,$Q112))</f>
        <v/>
      </c>
      <c r="E112" s="1" t="str">
        <f aca="false">IF($Q112="","",INDEX('MASTER CHECKLIST'!E:E,$Q112))</f>
        <v/>
      </c>
      <c r="F112" s="1" t="str">
        <f aca="false">IF($Q112="","",INDEX('MASTER CHECKLIST'!F:F,$Q112))</f>
        <v/>
      </c>
      <c r="G112" s="1" t="str">
        <f aca="false">IF($Q112="","",INDEX('MASTER CHECKLIST'!G:G,$Q112))</f>
        <v/>
      </c>
      <c r="H112" s="1" t="str">
        <f aca="false">IF($Q112="","",INDEX('MASTER CHECKLIST'!H:H,$Q112))</f>
        <v/>
      </c>
      <c r="I112" s="1" t="str">
        <f aca="false">IF($Q112="","",INDEX('MASTER CHECKLIST'!I:I,$Q112))</f>
        <v/>
      </c>
      <c r="J112" s="1" t="str">
        <f aca="false">IF($Q112="","",INDEX('MASTER CHECKLIST'!J:J,$Q112))</f>
        <v/>
      </c>
      <c r="K112" s="1" t="str">
        <f aca="false">IF($Q112="","",INDEX('MASTER CHECKLIST'!K:K,$Q112))</f>
        <v/>
      </c>
      <c r="L112" s="1" t="str">
        <f aca="false">IF($Q112="","",INDEX('MASTER CHECKLIST'!L:L,$Q112))</f>
        <v/>
      </c>
      <c r="M112" s="1" t="str">
        <f aca="false">IF($Q112="","",INDEX('MASTER CHECKLIST'!M:M,$Q112))</f>
        <v/>
      </c>
      <c r="N112" s="1" t="str">
        <f aca="false">IF($Q112="","",INDEX('MASTER CHECKLIST'!N:N,$Q112))</f>
        <v/>
      </c>
      <c r="O112" s="1" t="str">
        <f aca="false">IF($Q112="","",INDEX('MASTER CHECKLIST'!O:O,$Q112))</f>
        <v/>
      </c>
      <c r="Q112" s="0" t="str">
        <f aca="false">IFERROR(SMALL('MASTER CHECKLIST'!$Q$2:$Q$119,ROW()-4),"")</f>
        <v/>
      </c>
    </row>
    <row r="113" customFormat="false" ht="15" hidden="false" customHeight="false" outlineLevel="0" collapsed="false">
      <c r="A113" s="1" t="str">
        <f aca="false">IF($Q113="",IF(AND(ROW()=5,START!$B$8=0),"Šim līmenim nav aktivizētu uzdevumu",""),INDEX('MASTER CHECKLIST'!A:A,$Q113))</f>
        <v/>
      </c>
      <c r="B113" s="1" t="str">
        <f aca="false">IF($Q113="","",INDEX('MASTER CHECKLIST'!B:B,$Q113))</f>
        <v/>
      </c>
      <c r="C113" s="1" t="str">
        <f aca="false">IF($Q113="","",INDEX('MASTER CHECKLIST'!C:C,$Q113))</f>
        <v/>
      </c>
      <c r="D113" s="1" t="str">
        <f aca="false">IF($Q113="","",INDEX('MASTER CHECKLIST'!D:D,$Q113))</f>
        <v/>
      </c>
      <c r="E113" s="1" t="str">
        <f aca="false">IF($Q113="","",INDEX('MASTER CHECKLIST'!E:E,$Q113))</f>
        <v/>
      </c>
      <c r="F113" s="1" t="str">
        <f aca="false">IF($Q113="","",INDEX('MASTER CHECKLIST'!F:F,$Q113))</f>
        <v/>
      </c>
      <c r="G113" s="1" t="str">
        <f aca="false">IF($Q113="","",INDEX('MASTER CHECKLIST'!G:G,$Q113))</f>
        <v/>
      </c>
      <c r="H113" s="1" t="str">
        <f aca="false">IF($Q113="","",INDEX('MASTER CHECKLIST'!H:H,$Q113))</f>
        <v/>
      </c>
      <c r="I113" s="1" t="str">
        <f aca="false">IF($Q113="","",INDEX('MASTER CHECKLIST'!I:I,$Q113))</f>
        <v/>
      </c>
      <c r="J113" s="1" t="str">
        <f aca="false">IF($Q113="","",INDEX('MASTER CHECKLIST'!J:J,$Q113))</f>
        <v/>
      </c>
      <c r="K113" s="1" t="str">
        <f aca="false">IF($Q113="","",INDEX('MASTER CHECKLIST'!K:K,$Q113))</f>
        <v/>
      </c>
      <c r="L113" s="1" t="str">
        <f aca="false">IF($Q113="","",INDEX('MASTER CHECKLIST'!L:L,$Q113))</f>
        <v/>
      </c>
      <c r="M113" s="1" t="str">
        <f aca="false">IF($Q113="","",INDEX('MASTER CHECKLIST'!M:M,$Q113))</f>
        <v/>
      </c>
      <c r="N113" s="1" t="str">
        <f aca="false">IF($Q113="","",INDEX('MASTER CHECKLIST'!N:N,$Q113))</f>
        <v/>
      </c>
      <c r="O113" s="1" t="str">
        <f aca="false">IF($Q113="","",INDEX('MASTER CHECKLIST'!O:O,$Q113))</f>
        <v/>
      </c>
      <c r="Q113" s="0" t="str">
        <f aca="false">IFERROR(SMALL('MASTER CHECKLIST'!$Q$2:$Q$119,ROW()-4),"")</f>
        <v/>
      </c>
    </row>
    <row r="114" customFormat="false" ht="15" hidden="false" customHeight="false" outlineLevel="0" collapsed="false">
      <c r="A114" s="1" t="str">
        <f aca="false">IF($Q114="",IF(AND(ROW()=5,START!$B$8=0),"Šim līmenim nav aktivizētu uzdevumu",""),INDEX('MASTER CHECKLIST'!A:A,$Q114))</f>
        <v/>
      </c>
      <c r="B114" s="1" t="str">
        <f aca="false">IF($Q114="","",INDEX('MASTER CHECKLIST'!B:B,$Q114))</f>
        <v/>
      </c>
      <c r="C114" s="1" t="str">
        <f aca="false">IF($Q114="","",INDEX('MASTER CHECKLIST'!C:C,$Q114))</f>
        <v/>
      </c>
      <c r="D114" s="1" t="str">
        <f aca="false">IF($Q114="","",INDEX('MASTER CHECKLIST'!D:D,$Q114))</f>
        <v/>
      </c>
      <c r="E114" s="1" t="str">
        <f aca="false">IF($Q114="","",INDEX('MASTER CHECKLIST'!E:E,$Q114))</f>
        <v/>
      </c>
      <c r="F114" s="1" t="str">
        <f aca="false">IF($Q114="","",INDEX('MASTER CHECKLIST'!F:F,$Q114))</f>
        <v/>
      </c>
      <c r="G114" s="1" t="str">
        <f aca="false">IF($Q114="","",INDEX('MASTER CHECKLIST'!G:G,$Q114))</f>
        <v/>
      </c>
      <c r="H114" s="1" t="str">
        <f aca="false">IF($Q114="","",INDEX('MASTER CHECKLIST'!H:H,$Q114))</f>
        <v/>
      </c>
      <c r="I114" s="1" t="str">
        <f aca="false">IF($Q114="","",INDEX('MASTER CHECKLIST'!I:I,$Q114))</f>
        <v/>
      </c>
      <c r="J114" s="1" t="str">
        <f aca="false">IF($Q114="","",INDEX('MASTER CHECKLIST'!J:J,$Q114))</f>
        <v/>
      </c>
      <c r="K114" s="1" t="str">
        <f aca="false">IF($Q114="","",INDEX('MASTER CHECKLIST'!K:K,$Q114))</f>
        <v/>
      </c>
      <c r="L114" s="1" t="str">
        <f aca="false">IF($Q114="","",INDEX('MASTER CHECKLIST'!L:L,$Q114))</f>
        <v/>
      </c>
      <c r="M114" s="1" t="str">
        <f aca="false">IF($Q114="","",INDEX('MASTER CHECKLIST'!M:M,$Q114))</f>
        <v/>
      </c>
      <c r="N114" s="1" t="str">
        <f aca="false">IF($Q114="","",INDEX('MASTER CHECKLIST'!N:N,$Q114))</f>
        <v/>
      </c>
      <c r="O114" s="1" t="str">
        <f aca="false">IF($Q114="","",INDEX('MASTER CHECKLIST'!O:O,$Q114))</f>
        <v/>
      </c>
      <c r="Q114" s="0" t="str">
        <f aca="false">IFERROR(SMALL('MASTER CHECKLIST'!$Q$2:$Q$119,ROW()-4),"")</f>
        <v/>
      </c>
    </row>
    <row r="115" customFormat="false" ht="15" hidden="false" customHeight="false" outlineLevel="0" collapsed="false">
      <c r="A115" s="1" t="str">
        <f aca="false">IF($Q115="",IF(AND(ROW()=5,START!$B$8=0),"Šim līmenim nav aktivizētu uzdevumu",""),INDEX('MASTER CHECKLIST'!A:A,$Q115))</f>
        <v/>
      </c>
      <c r="B115" s="1" t="str">
        <f aca="false">IF($Q115="","",INDEX('MASTER CHECKLIST'!B:B,$Q115))</f>
        <v/>
      </c>
      <c r="C115" s="1" t="str">
        <f aca="false">IF($Q115="","",INDEX('MASTER CHECKLIST'!C:C,$Q115))</f>
        <v/>
      </c>
      <c r="D115" s="1" t="str">
        <f aca="false">IF($Q115="","",INDEX('MASTER CHECKLIST'!D:D,$Q115))</f>
        <v/>
      </c>
      <c r="E115" s="1" t="str">
        <f aca="false">IF($Q115="","",INDEX('MASTER CHECKLIST'!E:E,$Q115))</f>
        <v/>
      </c>
      <c r="F115" s="1" t="str">
        <f aca="false">IF($Q115="","",INDEX('MASTER CHECKLIST'!F:F,$Q115))</f>
        <v/>
      </c>
      <c r="G115" s="1" t="str">
        <f aca="false">IF($Q115="","",INDEX('MASTER CHECKLIST'!G:G,$Q115))</f>
        <v/>
      </c>
      <c r="H115" s="1" t="str">
        <f aca="false">IF($Q115="","",INDEX('MASTER CHECKLIST'!H:H,$Q115))</f>
        <v/>
      </c>
      <c r="I115" s="1" t="str">
        <f aca="false">IF($Q115="","",INDEX('MASTER CHECKLIST'!I:I,$Q115))</f>
        <v/>
      </c>
      <c r="J115" s="1" t="str">
        <f aca="false">IF($Q115="","",INDEX('MASTER CHECKLIST'!J:J,$Q115))</f>
        <v/>
      </c>
      <c r="K115" s="1" t="str">
        <f aca="false">IF($Q115="","",INDEX('MASTER CHECKLIST'!K:K,$Q115))</f>
        <v/>
      </c>
      <c r="L115" s="1" t="str">
        <f aca="false">IF($Q115="","",INDEX('MASTER CHECKLIST'!L:L,$Q115))</f>
        <v/>
      </c>
      <c r="M115" s="1" t="str">
        <f aca="false">IF($Q115="","",INDEX('MASTER CHECKLIST'!M:M,$Q115))</f>
        <v/>
      </c>
      <c r="N115" s="1" t="str">
        <f aca="false">IF($Q115="","",INDEX('MASTER CHECKLIST'!N:N,$Q115))</f>
        <v/>
      </c>
      <c r="O115" s="1" t="str">
        <f aca="false">IF($Q115="","",INDEX('MASTER CHECKLIST'!O:O,$Q115))</f>
        <v/>
      </c>
      <c r="Q115" s="0" t="str">
        <f aca="false">IFERROR(SMALL('MASTER CHECKLIST'!$Q$2:$Q$119,ROW()-4),"")</f>
        <v/>
      </c>
    </row>
    <row r="116" customFormat="false" ht="15" hidden="false" customHeight="false" outlineLevel="0" collapsed="false">
      <c r="A116" s="1" t="str">
        <f aca="false">IF($Q116="",IF(AND(ROW()=5,START!$B$8=0),"Šim līmenim nav aktivizētu uzdevumu",""),INDEX('MASTER CHECKLIST'!A:A,$Q116))</f>
        <v/>
      </c>
      <c r="B116" s="1" t="str">
        <f aca="false">IF($Q116="","",INDEX('MASTER CHECKLIST'!B:B,$Q116))</f>
        <v/>
      </c>
      <c r="C116" s="1" t="str">
        <f aca="false">IF($Q116="","",INDEX('MASTER CHECKLIST'!C:C,$Q116))</f>
        <v/>
      </c>
      <c r="D116" s="1" t="str">
        <f aca="false">IF($Q116="","",INDEX('MASTER CHECKLIST'!D:D,$Q116))</f>
        <v/>
      </c>
      <c r="E116" s="1" t="str">
        <f aca="false">IF($Q116="","",INDEX('MASTER CHECKLIST'!E:E,$Q116))</f>
        <v/>
      </c>
      <c r="F116" s="1" t="str">
        <f aca="false">IF($Q116="","",INDEX('MASTER CHECKLIST'!F:F,$Q116))</f>
        <v/>
      </c>
      <c r="G116" s="1" t="str">
        <f aca="false">IF($Q116="","",INDEX('MASTER CHECKLIST'!G:G,$Q116))</f>
        <v/>
      </c>
      <c r="H116" s="1" t="str">
        <f aca="false">IF($Q116="","",INDEX('MASTER CHECKLIST'!H:H,$Q116))</f>
        <v/>
      </c>
      <c r="I116" s="1" t="str">
        <f aca="false">IF($Q116="","",INDEX('MASTER CHECKLIST'!I:I,$Q116))</f>
        <v/>
      </c>
      <c r="J116" s="1" t="str">
        <f aca="false">IF($Q116="","",INDEX('MASTER CHECKLIST'!J:J,$Q116))</f>
        <v/>
      </c>
      <c r="K116" s="1" t="str">
        <f aca="false">IF($Q116="","",INDEX('MASTER CHECKLIST'!K:K,$Q116))</f>
        <v/>
      </c>
      <c r="L116" s="1" t="str">
        <f aca="false">IF($Q116="","",INDEX('MASTER CHECKLIST'!L:L,$Q116))</f>
        <v/>
      </c>
      <c r="M116" s="1" t="str">
        <f aca="false">IF($Q116="","",INDEX('MASTER CHECKLIST'!M:M,$Q116))</f>
        <v/>
      </c>
      <c r="N116" s="1" t="str">
        <f aca="false">IF($Q116="","",INDEX('MASTER CHECKLIST'!N:N,$Q116))</f>
        <v/>
      </c>
      <c r="O116" s="1" t="str">
        <f aca="false">IF($Q116="","",INDEX('MASTER CHECKLIST'!O:O,$Q116))</f>
        <v/>
      </c>
      <c r="Q116" s="0" t="str">
        <f aca="false">IFERROR(SMALL('MASTER CHECKLIST'!$Q$2:$Q$119,ROW()-4),"")</f>
        <v/>
      </c>
    </row>
    <row r="117" customFormat="false" ht="15" hidden="false" customHeight="false" outlineLevel="0" collapsed="false">
      <c r="A117" s="1" t="str">
        <f aca="false">IF($Q117="",IF(AND(ROW()=5,START!$B$8=0),"Šim līmenim nav aktivizētu uzdevumu",""),INDEX('MASTER CHECKLIST'!A:A,$Q117))</f>
        <v/>
      </c>
      <c r="B117" s="1" t="str">
        <f aca="false">IF($Q117="","",INDEX('MASTER CHECKLIST'!B:B,$Q117))</f>
        <v/>
      </c>
      <c r="C117" s="1" t="str">
        <f aca="false">IF($Q117="","",INDEX('MASTER CHECKLIST'!C:C,$Q117))</f>
        <v/>
      </c>
      <c r="D117" s="1" t="str">
        <f aca="false">IF($Q117="","",INDEX('MASTER CHECKLIST'!D:D,$Q117))</f>
        <v/>
      </c>
      <c r="E117" s="1" t="str">
        <f aca="false">IF($Q117="","",INDEX('MASTER CHECKLIST'!E:E,$Q117))</f>
        <v/>
      </c>
      <c r="F117" s="1" t="str">
        <f aca="false">IF($Q117="","",INDEX('MASTER CHECKLIST'!F:F,$Q117))</f>
        <v/>
      </c>
      <c r="G117" s="1" t="str">
        <f aca="false">IF($Q117="","",INDEX('MASTER CHECKLIST'!G:G,$Q117))</f>
        <v/>
      </c>
      <c r="H117" s="1" t="str">
        <f aca="false">IF($Q117="","",INDEX('MASTER CHECKLIST'!H:H,$Q117))</f>
        <v/>
      </c>
      <c r="I117" s="1" t="str">
        <f aca="false">IF($Q117="","",INDEX('MASTER CHECKLIST'!I:I,$Q117))</f>
        <v/>
      </c>
      <c r="J117" s="1" t="str">
        <f aca="false">IF($Q117="","",INDEX('MASTER CHECKLIST'!J:J,$Q117))</f>
        <v/>
      </c>
      <c r="K117" s="1" t="str">
        <f aca="false">IF($Q117="","",INDEX('MASTER CHECKLIST'!K:K,$Q117))</f>
        <v/>
      </c>
      <c r="L117" s="1" t="str">
        <f aca="false">IF($Q117="","",INDEX('MASTER CHECKLIST'!L:L,$Q117))</f>
        <v/>
      </c>
      <c r="M117" s="1" t="str">
        <f aca="false">IF($Q117="","",INDEX('MASTER CHECKLIST'!M:M,$Q117))</f>
        <v/>
      </c>
      <c r="N117" s="1" t="str">
        <f aca="false">IF($Q117="","",INDEX('MASTER CHECKLIST'!N:N,$Q117))</f>
        <v/>
      </c>
      <c r="O117" s="1" t="str">
        <f aca="false">IF($Q117="","",INDEX('MASTER CHECKLIST'!O:O,$Q117))</f>
        <v/>
      </c>
      <c r="Q117" s="0" t="str">
        <f aca="false">IFERROR(SMALL('MASTER CHECKLIST'!$Q$2:$Q$119,ROW()-4),"")</f>
        <v/>
      </c>
    </row>
    <row r="118" customFormat="false" ht="15" hidden="false" customHeight="false" outlineLevel="0" collapsed="false">
      <c r="A118" s="1" t="str">
        <f aca="false">IF($Q118="",IF(AND(ROW()=5,START!$B$8=0),"Šim līmenim nav aktivizētu uzdevumu",""),INDEX('MASTER CHECKLIST'!A:A,$Q118))</f>
        <v/>
      </c>
      <c r="B118" s="1" t="str">
        <f aca="false">IF($Q118="","",INDEX('MASTER CHECKLIST'!B:B,$Q118))</f>
        <v/>
      </c>
      <c r="C118" s="1" t="str">
        <f aca="false">IF($Q118="","",INDEX('MASTER CHECKLIST'!C:C,$Q118))</f>
        <v/>
      </c>
      <c r="D118" s="1" t="str">
        <f aca="false">IF($Q118="","",INDEX('MASTER CHECKLIST'!D:D,$Q118))</f>
        <v/>
      </c>
      <c r="E118" s="1" t="str">
        <f aca="false">IF($Q118="","",INDEX('MASTER CHECKLIST'!E:E,$Q118))</f>
        <v/>
      </c>
      <c r="F118" s="1" t="str">
        <f aca="false">IF($Q118="","",INDEX('MASTER CHECKLIST'!F:F,$Q118))</f>
        <v/>
      </c>
      <c r="G118" s="1" t="str">
        <f aca="false">IF($Q118="","",INDEX('MASTER CHECKLIST'!G:G,$Q118))</f>
        <v/>
      </c>
      <c r="H118" s="1" t="str">
        <f aca="false">IF($Q118="","",INDEX('MASTER CHECKLIST'!H:H,$Q118))</f>
        <v/>
      </c>
      <c r="I118" s="1" t="str">
        <f aca="false">IF($Q118="","",INDEX('MASTER CHECKLIST'!I:I,$Q118))</f>
        <v/>
      </c>
      <c r="J118" s="1" t="str">
        <f aca="false">IF($Q118="","",INDEX('MASTER CHECKLIST'!J:J,$Q118))</f>
        <v/>
      </c>
      <c r="K118" s="1" t="str">
        <f aca="false">IF($Q118="","",INDEX('MASTER CHECKLIST'!K:K,$Q118))</f>
        <v/>
      </c>
      <c r="L118" s="1" t="str">
        <f aca="false">IF($Q118="","",INDEX('MASTER CHECKLIST'!L:L,$Q118))</f>
        <v/>
      </c>
      <c r="M118" s="1" t="str">
        <f aca="false">IF($Q118="","",INDEX('MASTER CHECKLIST'!M:M,$Q118))</f>
        <v/>
      </c>
      <c r="N118" s="1" t="str">
        <f aca="false">IF($Q118="","",INDEX('MASTER CHECKLIST'!N:N,$Q118))</f>
        <v/>
      </c>
      <c r="O118" s="1" t="str">
        <f aca="false">IF($Q118="","",INDEX('MASTER CHECKLIST'!O:O,$Q118))</f>
        <v/>
      </c>
      <c r="Q118" s="0" t="str">
        <f aca="false">IFERROR(SMALL('MASTER CHECKLIST'!$Q$2:$Q$119,ROW()-4),"")</f>
        <v/>
      </c>
    </row>
    <row r="119" customFormat="false" ht="15" hidden="false" customHeight="false" outlineLevel="0" collapsed="false">
      <c r="A119" s="1" t="str">
        <f aca="false">IF($Q119="",IF(AND(ROW()=5,START!$B$8=0),"Šim līmenim nav aktivizētu uzdevumu",""),INDEX('MASTER CHECKLIST'!A:A,$Q119))</f>
        <v/>
      </c>
      <c r="B119" s="1" t="str">
        <f aca="false">IF($Q119="","",INDEX('MASTER CHECKLIST'!B:B,$Q119))</f>
        <v/>
      </c>
      <c r="C119" s="1" t="str">
        <f aca="false">IF($Q119="","",INDEX('MASTER CHECKLIST'!C:C,$Q119))</f>
        <v/>
      </c>
      <c r="D119" s="1" t="str">
        <f aca="false">IF($Q119="","",INDEX('MASTER CHECKLIST'!D:D,$Q119))</f>
        <v/>
      </c>
      <c r="E119" s="1" t="str">
        <f aca="false">IF($Q119="","",INDEX('MASTER CHECKLIST'!E:E,$Q119))</f>
        <v/>
      </c>
      <c r="F119" s="1" t="str">
        <f aca="false">IF($Q119="","",INDEX('MASTER CHECKLIST'!F:F,$Q119))</f>
        <v/>
      </c>
      <c r="G119" s="1" t="str">
        <f aca="false">IF($Q119="","",INDEX('MASTER CHECKLIST'!G:G,$Q119))</f>
        <v/>
      </c>
      <c r="H119" s="1" t="str">
        <f aca="false">IF($Q119="","",INDEX('MASTER CHECKLIST'!H:H,$Q119))</f>
        <v/>
      </c>
      <c r="I119" s="1" t="str">
        <f aca="false">IF($Q119="","",INDEX('MASTER CHECKLIST'!I:I,$Q119))</f>
        <v/>
      </c>
      <c r="J119" s="1" t="str">
        <f aca="false">IF($Q119="","",INDEX('MASTER CHECKLIST'!J:J,$Q119))</f>
        <v/>
      </c>
      <c r="K119" s="1" t="str">
        <f aca="false">IF($Q119="","",INDEX('MASTER CHECKLIST'!K:K,$Q119))</f>
        <v/>
      </c>
      <c r="L119" s="1" t="str">
        <f aca="false">IF($Q119="","",INDEX('MASTER CHECKLIST'!L:L,$Q119))</f>
        <v/>
      </c>
      <c r="M119" s="1" t="str">
        <f aca="false">IF($Q119="","",INDEX('MASTER CHECKLIST'!M:M,$Q119))</f>
        <v/>
      </c>
      <c r="N119" s="1" t="str">
        <f aca="false">IF($Q119="","",INDEX('MASTER CHECKLIST'!N:N,$Q119))</f>
        <v/>
      </c>
      <c r="O119" s="1" t="str">
        <f aca="false">IF($Q119="","",INDEX('MASTER CHECKLIST'!O:O,$Q119))</f>
        <v/>
      </c>
      <c r="Q119" s="0" t="str">
        <f aca="false">IFERROR(SMALL('MASTER CHECKLIST'!$Q$2:$Q$119,ROW()-4),"")</f>
        <v/>
      </c>
    </row>
    <row r="120" customFormat="false" ht="15" hidden="false" customHeight="false" outlineLevel="0" collapsed="false">
      <c r="A120" s="1" t="str">
        <f aca="false">IF($Q120="",IF(AND(ROW()=5,START!$B$8=0),"Šim līmenim nav aktivizētu uzdevumu",""),INDEX('MASTER CHECKLIST'!A:A,$Q120))</f>
        <v/>
      </c>
      <c r="B120" s="1" t="str">
        <f aca="false">IF($Q120="","",INDEX('MASTER CHECKLIST'!B:B,$Q120))</f>
        <v/>
      </c>
      <c r="C120" s="1" t="str">
        <f aca="false">IF($Q120="","",INDEX('MASTER CHECKLIST'!C:C,$Q120))</f>
        <v/>
      </c>
      <c r="D120" s="1" t="str">
        <f aca="false">IF($Q120="","",INDEX('MASTER CHECKLIST'!D:D,$Q120))</f>
        <v/>
      </c>
      <c r="E120" s="1" t="str">
        <f aca="false">IF($Q120="","",INDEX('MASTER CHECKLIST'!E:E,$Q120))</f>
        <v/>
      </c>
      <c r="F120" s="1" t="str">
        <f aca="false">IF($Q120="","",INDEX('MASTER CHECKLIST'!F:F,$Q120))</f>
        <v/>
      </c>
      <c r="G120" s="1" t="str">
        <f aca="false">IF($Q120="","",INDEX('MASTER CHECKLIST'!G:G,$Q120))</f>
        <v/>
      </c>
      <c r="H120" s="1" t="str">
        <f aca="false">IF($Q120="","",INDEX('MASTER CHECKLIST'!H:H,$Q120))</f>
        <v/>
      </c>
      <c r="I120" s="1" t="str">
        <f aca="false">IF($Q120="","",INDEX('MASTER CHECKLIST'!I:I,$Q120))</f>
        <v/>
      </c>
      <c r="J120" s="1" t="str">
        <f aca="false">IF($Q120="","",INDEX('MASTER CHECKLIST'!J:J,$Q120))</f>
        <v/>
      </c>
      <c r="K120" s="1" t="str">
        <f aca="false">IF($Q120="","",INDEX('MASTER CHECKLIST'!K:K,$Q120))</f>
        <v/>
      </c>
      <c r="L120" s="1" t="str">
        <f aca="false">IF($Q120="","",INDEX('MASTER CHECKLIST'!L:L,$Q120))</f>
        <v/>
      </c>
      <c r="M120" s="1" t="str">
        <f aca="false">IF($Q120="","",INDEX('MASTER CHECKLIST'!M:M,$Q120))</f>
        <v/>
      </c>
      <c r="N120" s="1" t="str">
        <f aca="false">IF($Q120="","",INDEX('MASTER CHECKLIST'!N:N,$Q120))</f>
        <v/>
      </c>
      <c r="O120" s="1" t="str">
        <f aca="false">IF($Q120="","",INDEX('MASTER CHECKLIST'!O:O,$Q120))</f>
        <v/>
      </c>
      <c r="Q120" s="0" t="str">
        <f aca="false">IFERROR(SMALL('MASTER CHECKLIST'!$Q$2:$Q$119,ROW()-4),"")</f>
        <v/>
      </c>
    </row>
    <row r="121" customFormat="false" ht="15" hidden="false" customHeight="false" outlineLevel="0" collapsed="false">
      <c r="A121" s="1" t="str">
        <f aca="false">IF($Q121="",IF(AND(ROW()=5,START!$B$8=0),"Šim līmenim nav aktivizētu uzdevumu",""),INDEX('MASTER CHECKLIST'!A:A,$Q121))</f>
        <v/>
      </c>
      <c r="B121" s="1" t="str">
        <f aca="false">IF($Q121="","",INDEX('MASTER CHECKLIST'!B:B,$Q121))</f>
        <v/>
      </c>
      <c r="C121" s="1" t="str">
        <f aca="false">IF($Q121="","",INDEX('MASTER CHECKLIST'!C:C,$Q121))</f>
        <v/>
      </c>
      <c r="D121" s="1" t="str">
        <f aca="false">IF($Q121="","",INDEX('MASTER CHECKLIST'!D:D,$Q121))</f>
        <v/>
      </c>
      <c r="E121" s="1" t="str">
        <f aca="false">IF($Q121="","",INDEX('MASTER CHECKLIST'!E:E,$Q121))</f>
        <v/>
      </c>
      <c r="F121" s="1" t="str">
        <f aca="false">IF($Q121="","",INDEX('MASTER CHECKLIST'!F:F,$Q121))</f>
        <v/>
      </c>
      <c r="G121" s="1" t="str">
        <f aca="false">IF($Q121="","",INDEX('MASTER CHECKLIST'!G:G,$Q121))</f>
        <v/>
      </c>
      <c r="H121" s="1" t="str">
        <f aca="false">IF($Q121="","",INDEX('MASTER CHECKLIST'!H:H,$Q121))</f>
        <v/>
      </c>
      <c r="I121" s="1" t="str">
        <f aca="false">IF($Q121="","",INDEX('MASTER CHECKLIST'!I:I,$Q121))</f>
        <v/>
      </c>
      <c r="J121" s="1" t="str">
        <f aca="false">IF($Q121="","",INDEX('MASTER CHECKLIST'!J:J,$Q121))</f>
        <v/>
      </c>
      <c r="K121" s="1" t="str">
        <f aca="false">IF($Q121="","",INDEX('MASTER CHECKLIST'!K:K,$Q121))</f>
        <v/>
      </c>
      <c r="L121" s="1" t="str">
        <f aca="false">IF($Q121="","",INDEX('MASTER CHECKLIST'!L:L,$Q121))</f>
        <v/>
      </c>
      <c r="M121" s="1" t="str">
        <f aca="false">IF($Q121="","",INDEX('MASTER CHECKLIST'!M:M,$Q121))</f>
        <v/>
      </c>
      <c r="N121" s="1" t="str">
        <f aca="false">IF($Q121="","",INDEX('MASTER CHECKLIST'!N:N,$Q121))</f>
        <v/>
      </c>
      <c r="O121" s="1" t="str">
        <f aca="false">IF($Q121="","",INDEX('MASTER CHECKLIST'!O:O,$Q121))</f>
        <v/>
      </c>
      <c r="Q121" s="0" t="str">
        <f aca="false">IFERROR(SMALL('MASTER CHECKLIST'!$Q$2:$Q$119,ROW()-4),"")</f>
        <v/>
      </c>
    </row>
    <row r="122" customFormat="false" ht="15" hidden="false" customHeight="false" outlineLevel="0" collapsed="false">
      <c r="A122" s="1" t="str">
        <f aca="false">IF($Q122="",IF(AND(ROW()=5,START!$B$8=0),"Šim līmenim nav aktivizētu uzdevumu",""),INDEX('MASTER CHECKLIST'!A:A,$Q122))</f>
        <v/>
      </c>
      <c r="B122" s="1" t="str">
        <f aca="false">IF($Q122="","",INDEX('MASTER CHECKLIST'!B:B,$Q122))</f>
        <v/>
      </c>
      <c r="C122" s="1" t="str">
        <f aca="false">IF($Q122="","",INDEX('MASTER CHECKLIST'!C:C,$Q122))</f>
        <v/>
      </c>
      <c r="D122" s="1" t="str">
        <f aca="false">IF($Q122="","",INDEX('MASTER CHECKLIST'!D:D,$Q122))</f>
        <v/>
      </c>
      <c r="E122" s="1" t="str">
        <f aca="false">IF($Q122="","",INDEX('MASTER CHECKLIST'!E:E,$Q122))</f>
        <v/>
      </c>
      <c r="F122" s="1" t="str">
        <f aca="false">IF($Q122="","",INDEX('MASTER CHECKLIST'!F:F,$Q122))</f>
        <v/>
      </c>
      <c r="G122" s="1" t="str">
        <f aca="false">IF($Q122="","",INDEX('MASTER CHECKLIST'!G:G,$Q122))</f>
        <v/>
      </c>
      <c r="H122" s="1" t="str">
        <f aca="false">IF($Q122="","",INDEX('MASTER CHECKLIST'!H:H,$Q122))</f>
        <v/>
      </c>
      <c r="I122" s="1" t="str">
        <f aca="false">IF($Q122="","",INDEX('MASTER CHECKLIST'!I:I,$Q122))</f>
        <v/>
      </c>
      <c r="J122" s="1" t="str">
        <f aca="false">IF($Q122="","",INDEX('MASTER CHECKLIST'!J:J,$Q122))</f>
        <v/>
      </c>
      <c r="K122" s="1" t="str">
        <f aca="false">IF($Q122="","",INDEX('MASTER CHECKLIST'!K:K,$Q122))</f>
        <v/>
      </c>
      <c r="L122" s="1" t="str">
        <f aca="false">IF($Q122="","",INDEX('MASTER CHECKLIST'!L:L,$Q122))</f>
        <v/>
      </c>
      <c r="M122" s="1" t="str">
        <f aca="false">IF($Q122="","",INDEX('MASTER CHECKLIST'!M:M,$Q122))</f>
        <v/>
      </c>
      <c r="N122" s="1" t="str">
        <f aca="false">IF($Q122="","",INDEX('MASTER CHECKLIST'!N:N,$Q122))</f>
        <v/>
      </c>
      <c r="O122" s="1" t="str">
        <f aca="false">IF($Q122="","",INDEX('MASTER CHECKLIST'!O:O,$Q122))</f>
        <v/>
      </c>
      <c r="Q122" s="0" t="str">
        <f aca="false">IFERROR(SMALL('MASTER CHECKLIST'!$Q$2:$Q$119,ROW()-4),"")</f>
        <v/>
      </c>
    </row>
  </sheetData>
  <mergeCells count="3">
    <mergeCell ref="A1:O1"/>
    <mergeCell ref="B2:C2"/>
    <mergeCell ref="A3:O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6"/>
    <col collapsed="false" customWidth="true" hidden="false" outlineLevel="0" max="3" min="3" style="1" width="4"/>
    <col collapsed="false" customWidth="true" hidden="false" outlineLevel="0" max="4" min="4" style="1" width="32"/>
    <col collapsed="false" customWidth="true" hidden="false" outlineLevel="0" max="5" min="5" style="1" width="14"/>
    <col collapsed="false" customWidth="true" hidden="false" outlineLevel="0" max="6" min="6" style="1" width="16"/>
  </cols>
  <sheetData>
    <row r="1" customFormat="false" ht="21.75" hidden="false" customHeight="true" outlineLevel="0" collapsed="false">
      <c r="A1" s="14" t="s">
        <v>48</v>
      </c>
      <c r="B1" s="14"/>
      <c r="C1" s="14"/>
      <c r="D1" s="14"/>
      <c r="E1" s="14"/>
      <c r="F1" s="14"/>
      <c r="G1" s="14"/>
      <c r="H1" s="14"/>
    </row>
    <row r="3" customFormat="false" ht="15" hidden="false" customHeight="true" outlineLevel="0" collapsed="false">
      <c r="A3" s="1" t="s">
        <v>49</v>
      </c>
      <c r="B3" s="1" t="str">
        <f aca="false">START!B3</f>
        <v>L2</v>
      </c>
    </row>
    <row r="4" customFormat="false" ht="15" hidden="false" customHeight="true" outlineLevel="0" collapsed="false">
      <c r="A4" s="1" t="s">
        <v>50</v>
      </c>
      <c r="B4" s="1" t="n">
        <f aca="false">START!B8</f>
        <v>96</v>
      </c>
    </row>
    <row r="5" customFormat="false" ht="15" hidden="false" customHeight="true" outlineLevel="0" collapsed="false">
      <c r="A5" s="1" t="s">
        <v>19</v>
      </c>
      <c r="B5" s="1" t="n">
        <f aca="false">START!D8</f>
        <v>0</v>
      </c>
    </row>
    <row r="6" customFormat="false" ht="15" hidden="false" customHeight="true" outlineLevel="0" collapsed="false">
      <c r="A6" s="1" t="s">
        <v>20</v>
      </c>
      <c r="B6" s="1" t="n">
        <f aca="false">START!F8</f>
        <v>96</v>
      </c>
    </row>
    <row r="7" customFormat="false" ht="15" hidden="false" customHeight="true" outlineLevel="0" collapsed="false">
      <c r="A7" s="1" t="s">
        <v>51</v>
      </c>
      <c r="B7" s="19" t="n">
        <f aca="false">IFERROR(B5/B4,0)</f>
        <v>0</v>
      </c>
    </row>
    <row r="10" customFormat="false" ht="15" hidden="false" customHeight="true" outlineLevel="0" collapsed="false">
      <c r="A10" s="3" t="s">
        <v>44</v>
      </c>
      <c r="B10" s="3" t="s">
        <v>52</v>
      </c>
      <c r="D10" s="3" t="s">
        <v>34</v>
      </c>
      <c r="E10" s="3" t="s">
        <v>53</v>
      </c>
      <c r="F10" s="3" t="s">
        <v>19</v>
      </c>
    </row>
    <row r="11" customFormat="false" ht="15" hidden="false" customHeight="true" outlineLevel="0" collapsed="false">
      <c r="A11" s="1" t="s">
        <v>54</v>
      </c>
      <c r="B11" s="1" t="n">
        <f aca="false">COUNTIFS(CHOOSE(MATCH($B$3,{"L1","L2","L3","L4"},0),'MASTER CHECKLIST'!$F$2:$F$119,'MASTER CHECKLIST'!$G$2:$G$119,'MASTER CHECKLIST'!$H$2:$H$119,'MASTER CHECKLIST'!$I$2:$I$119),"Y",'MASTER CHECKLIST'!$L$2:$L$119,A11)</f>
        <v>96</v>
      </c>
      <c r="D11" s="1" t="s">
        <v>55</v>
      </c>
      <c r="E11" s="1" t="n">
        <f aca="false">COUNTIFS(CHOOSE(MATCH($B$3,{"L1","L2","L3","L4"},0),'MASTER CHECKLIST'!$F$2:$F$119,'MASTER CHECKLIST'!$G$2:$G$119,'MASTER CHECKLIST'!$H$2:$H$119,'MASTER CHECKLIST'!$I$2:$I$119),"Y",'MASTER CHECKLIST'!$B$2:$B$119,D11)</f>
        <v>12</v>
      </c>
      <c r="F11" s="1" t="n">
        <f aca="false">COUNTIFS(CHOOSE(MATCH($B$3,{"L1","L2","L3","L4"},0),'MASTER CHECKLIST'!$F$2:$F$119,'MASTER CHECKLIST'!$G$2:$G$119,'MASTER CHECKLIST'!$H$2:$H$119,'MASTER CHECKLIST'!$I$2:$I$119),"Y",'MASTER CHECKLIST'!$B$2:$B$119,D11,'MASTER CHECKLIST'!$L$2:$L$119,"Izpildīts")</f>
        <v>0</v>
      </c>
    </row>
    <row r="12" customFormat="false" ht="15" hidden="false" customHeight="true" outlineLevel="0" collapsed="false">
      <c r="A12" s="1" t="s">
        <v>56</v>
      </c>
      <c r="B12" s="1" t="n">
        <f aca="false">COUNTIFS(CHOOSE(MATCH($B$3,{"L1","L2","L3","L4"},0),'MASTER CHECKLIST'!$F$2:$F$119,'MASTER CHECKLIST'!$G$2:$G$119,'MASTER CHECKLIST'!$H$2:$H$119,'MASTER CHECKLIST'!$I$2:$I$119),"Y",'MASTER CHECKLIST'!$L$2:$L$119,A12)</f>
        <v>0</v>
      </c>
      <c r="D12" s="1" t="s">
        <v>57</v>
      </c>
      <c r="E12" s="1" t="n">
        <f aca="false">COUNTIFS(CHOOSE(MATCH($B$3,{"L1","L2","L3","L4"},0),'MASTER CHECKLIST'!$F$2:$F$119,'MASTER CHECKLIST'!$G$2:$G$119,'MASTER CHECKLIST'!$H$2:$H$119,'MASTER CHECKLIST'!$I$2:$I$119),"Y",'MASTER CHECKLIST'!$B$2:$B$119,D12)</f>
        <v>11</v>
      </c>
      <c r="F12" s="1" t="n">
        <f aca="false">COUNTIFS(CHOOSE(MATCH($B$3,{"L1","L2","L3","L4"},0),'MASTER CHECKLIST'!$F$2:$F$119,'MASTER CHECKLIST'!$G$2:$G$119,'MASTER CHECKLIST'!$H$2:$H$119,'MASTER CHECKLIST'!$I$2:$I$119),"Y",'MASTER CHECKLIST'!$B$2:$B$119,D12,'MASTER CHECKLIST'!$L$2:$L$119,"Izpildīts")</f>
        <v>0</v>
      </c>
    </row>
    <row r="13" customFormat="false" ht="15" hidden="false" customHeight="true" outlineLevel="0" collapsed="false">
      <c r="A13" s="1" t="s">
        <v>58</v>
      </c>
      <c r="B13" s="1" t="n">
        <f aca="false">COUNTIFS(CHOOSE(MATCH($B$3,{"L1","L2","L3","L4"},0),'MASTER CHECKLIST'!$F$2:$F$119,'MASTER CHECKLIST'!$G$2:$G$119,'MASTER CHECKLIST'!$H$2:$H$119,'MASTER CHECKLIST'!$I$2:$I$119),"Y",'MASTER CHECKLIST'!$L$2:$L$119,A13)</f>
        <v>0</v>
      </c>
      <c r="D13" s="1" t="s">
        <v>59</v>
      </c>
      <c r="E13" s="1" t="n">
        <f aca="false">COUNTIFS(CHOOSE(MATCH($B$3,{"L1","L2","L3","L4"},0),'MASTER CHECKLIST'!$F$2:$F$119,'MASTER CHECKLIST'!$G$2:$G$119,'MASTER CHECKLIST'!$H$2:$H$119,'MASTER CHECKLIST'!$I$2:$I$119),"Y",'MASTER CHECKLIST'!$B$2:$B$119,D13)</f>
        <v>10</v>
      </c>
      <c r="F13" s="1" t="n">
        <f aca="false">COUNTIFS(CHOOSE(MATCH($B$3,{"L1","L2","L3","L4"},0),'MASTER CHECKLIST'!$F$2:$F$119,'MASTER CHECKLIST'!$G$2:$G$119,'MASTER CHECKLIST'!$H$2:$H$119,'MASTER CHECKLIST'!$I$2:$I$119),"Y",'MASTER CHECKLIST'!$B$2:$B$119,D13,'MASTER CHECKLIST'!$L$2:$L$119,"Izpildīts")</f>
        <v>0</v>
      </c>
    </row>
    <row r="14" customFormat="false" ht="15" hidden="false" customHeight="true" outlineLevel="0" collapsed="false">
      <c r="A14" s="1" t="s">
        <v>46</v>
      </c>
      <c r="B14" s="1" t="n">
        <f aca="false">COUNTIFS(CHOOSE(MATCH($B$3,{"L1","L2","L3","L4"},0),'MASTER CHECKLIST'!$F$2:$F$119,'MASTER CHECKLIST'!$G$2:$G$119,'MASTER CHECKLIST'!$H$2:$H$119,'MASTER CHECKLIST'!$I$2:$I$119),"Y",'MASTER CHECKLIST'!$L$2:$L$119,A14)</f>
        <v>0</v>
      </c>
      <c r="D14" s="1" t="s">
        <v>60</v>
      </c>
      <c r="E14" s="1" t="n">
        <f aca="false">COUNTIFS(CHOOSE(MATCH($B$3,{"L1","L2","L3","L4"},0),'MASTER CHECKLIST'!$F$2:$F$119,'MASTER CHECKLIST'!$G$2:$G$119,'MASTER CHECKLIST'!$H$2:$H$119,'MASTER CHECKLIST'!$I$2:$I$119),"Y",'MASTER CHECKLIST'!$B$2:$B$119,D14)</f>
        <v>12</v>
      </c>
      <c r="F14" s="1" t="n">
        <f aca="false">COUNTIFS(CHOOSE(MATCH($B$3,{"L1","L2","L3","L4"},0),'MASTER CHECKLIST'!$F$2:$F$119,'MASTER CHECKLIST'!$G$2:$G$119,'MASTER CHECKLIST'!$H$2:$H$119,'MASTER CHECKLIST'!$I$2:$I$119),"Y",'MASTER CHECKLIST'!$B$2:$B$119,D14,'MASTER CHECKLIST'!$L$2:$L$119,"Izpildīts")</f>
        <v>0</v>
      </c>
    </row>
    <row r="15" customFormat="false" ht="15" hidden="false" customHeight="true" outlineLevel="0" collapsed="false">
      <c r="A15" s="1" t="s">
        <v>61</v>
      </c>
      <c r="B15" s="1" t="n">
        <f aca="false">COUNTIFS(CHOOSE(MATCH($B$3,{"L1","L2","L3","L4"},0),'MASTER CHECKLIST'!$F$2:$F$119,'MASTER CHECKLIST'!$G$2:$G$119,'MASTER CHECKLIST'!$H$2:$H$119,'MASTER CHECKLIST'!$I$2:$I$119),"Y",'MASTER CHECKLIST'!$L$2:$L$119,A15)</f>
        <v>0</v>
      </c>
      <c r="D15" s="1" t="s">
        <v>62</v>
      </c>
      <c r="E15" s="1" t="n">
        <f aca="false">COUNTIFS(CHOOSE(MATCH($B$3,{"L1","L2","L3","L4"},0),'MASTER CHECKLIST'!$F$2:$F$119,'MASTER CHECKLIST'!$G$2:$G$119,'MASTER CHECKLIST'!$H$2:$H$119,'MASTER CHECKLIST'!$I$2:$I$119),"Y",'MASTER CHECKLIST'!$B$2:$B$119,D15)</f>
        <v>7</v>
      </c>
      <c r="F15" s="1" t="n">
        <f aca="false">COUNTIFS(CHOOSE(MATCH($B$3,{"L1","L2","L3","L4"},0),'MASTER CHECKLIST'!$F$2:$F$119,'MASTER CHECKLIST'!$G$2:$G$119,'MASTER CHECKLIST'!$H$2:$H$119,'MASTER CHECKLIST'!$I$2:$I$119),"Y",'MASTER CHECKLIST'!$B$2:$B$119,D15,'MASTER CHECKLIST'!$L$2:$L$119,"Izpildīts")</f>
        <v>0</v>
      </c>
    </row>
    <row r="16" customFormat="false" ht="15" hidden="false" customHeight="true" outlineLevel="0" collapsed="false">
      <c r="D16" s="1" t="s">
        <v>63</v>
      </c>
      <c r="E16" s="1" t="n">
        <f aca="false">COUNTIFS(CHOOSE(MATCH($B$3,{"L1","L2","L3","L4"},0),'MASTER CHECKLIST'!$F$2:$F$119,'MASTER CHECKLIST'!$G$2:$G$119,'MASTER CHECKLIST'!$H$2:$H$119,'MASTER CHECKLIST'!$I$2:$I$119),"Y",'MASTER CHECKLIST'!$B$2:$B$119,D16)</f>
        <v>10</v>
      </c>
      <c r="F16" s="1" t="n">
        <f aca="false">COUNTIFS(CHOOSE(MATCH($B$3,{"L1","L2","L3","L4"},0),'MASTER CHECKLIST'!$F$2:$F$119,'MASTER CHECKLIST'!$G$2:$G$119,'MASTER CHECKLIST'!$H$2:$H$119,'MASTER CHECKLIST'!$I$2:$I$119),"Y",'MASTER CHECKLIST'!$B$2:$B$119,D16,'MASTER CHECKLIST'!$L$2:$L$119,"Izpildīts")</f>
        <v>0</v>
      </c>
    </row>
    <row r="17" customFormat="false" ht="15" hidden="false" customHeight="true" outlineLevel="0" collapsed="false">
      <c r="D17" s="1" t="s">
        <v>64</v>
      </c>
      <c r="E17" s="1" t="n">
        <f aca="false">COUNTIFS(CHOOSE(MATCH($B$3,{"L1","L2","L3","L4"},0),'MASTER CHECKLIST'!$F$2:$F$119,'MASTER CHECKLIST'!$G$2:$G$119,'MASTER CHECKLIST'!$H$2:$H$119,'MASTER CHECKLIST'!$I$2:$I$119),"Y",'MASTER CHECKLIST'!$B$2:$B$119,D17)</f>
        <v>10</v>
      </c>
      <c r="F17" s="1" t="n">
        <f aca="false">COUNTIFS(CHOOSE(MATCH($B$3,{"L1","L2","L3","L4"},0),'MASTER CHECKLIST'!$F$2:$F$119,'MASTER CHECKLIST'!$G$2:$G$119,'MASTER CHECKLIST'!$H$2:$H$119,'MASTER CHECKLIST'!$I$2:$I$119),"Y",'MASTER CHECKLIST'!$B$2:$B$119,D17,'MASTER CHECKLIST'!$L$2:$L$119,"Izpildīts")</f>
        <v>0</v>
      </c>
    </row>
    <row r="18" customFormat="false" ht="15" hidden="false" customHeight="true" outlineLevel="0" collapsed="false">
      <c r="D18" s="1" t="s">
        <v>65</v>
      </c>
      <c r="E18" s="1" t="n">
        <f aca="false">COUNTIFS(CHOOSE(MATCH($B$3,{"L1","L2","L3","L4"},0),'MASTER CHECKLIST'!$F$2:$F$119,'MASTER CHECKLIST'!$G$2:$G$119,'MASTER CHECKLIST'!$H$2:$H$119,'MASTER CHECKLIST'!$I$2:$I$119),"Y",'MASTER CHECKLIST'!$B$2:$B$119,D18)</f>
        <v>16</v>
      </c>
      <c r="F18" s="1" t="n">
        <f aca="false">COUNTIFS(CHOOSE(MATCH($B$3,{"L1","L2","L3","L4"},0),'MASTER CHECKLIST'!$F$2:$F$119,'MASTER CHECKLIST'!$G$2:$G$119,'MASTER CHECKLIST'!$H$2:$H$119,'MASTER CHECKLIST'!$I$2:$I$119),"Y",'MASTER CHECKLIST'!$B$2:$B$119,D18,'MASTER CHECKLIST'!$L$2:$L$119,"Izpildīts")</f>
        <v>0</v>
      </c>
    </row>
    <row r="19" customFormat="false" ht="15" hidden="false" customHeight="true" outlineLevel="0" collapsed="false">
      <c r="D19" s="1" t="s">
        <v>66</v>
      </c>
      <c r="E19" s="1" t="n">
        <f aca="false">COUNTIFS(CHOOSE(MATCH($B$3,{"L1","L2","L3","L4"},0),'MASTER CHECKLIST'!$F$2:$F$119,'MASTER CHECKLIST'!$G$2:$G$119,'MASTER CHECKLIST'!$H$2:$H$119,'MASTER CHECKLIST'!$I$2:$I$119),"Y",'MASTER CHECKLIST'!$B$2:$B$119,D19)</f>
        <v>8</v>
      </c>
      <c r="F19" s="1" t="n">
        <f aca="false">COUNTIFS(CHOOSE(MATCH($B$3,{"L1","L2","L3","L4"},0),'MASTER CHECKLIST'!$F$2:$F$119,'MASTER CHECKLIST'!$G$2:$G$119,'MASTER CHECKLIST'!$H$2:$H$119,'MASTER CHECKLIST'!$I$2:$I$119),"Y",'MASTER CHECKLIST'!$B$2:$B$119,D19,'MASTER CHECKLIST'!$L$2:$L$119,"Izpildīts")</f>
        <v>0</v>
      </c>
    </row>
    <row r="20" customFormat="false" ht="15" hidden="false" customHeight="true" outlineLevel="0" collapsed="false">
      <c r="D20" s="1" t="s">
        <v>67</v>
      </c>
      <c r="E20" s="1" t="n">
        <f aca="false">COUNTIFS(CHOOSE(MATCH($B$3,{"L1","L2","L3","L4"},0),'MASTER CHECKLIST'!$F$2:$F$119,'MASTER CHECKLIST'!$G$2:$G$119,'MASTER CHECKLIST'!$H$2:$H$119,'MASTER CHECKLIST'!$I$2:$I$119),"Y",'MASTER CHECKLIST'!$B$2:$B$119,D20)</f>
        <v>0</v>
      </c>
      <c r="F20" s="1" t="n">
        <f aca="false">COUNTIFS(CHOOSE(MATCH($B$3,{"L1","L2","L3","L4"},0),'MASTER CHECKLIST'!$F$2:$F$119,'MASTER CHECKLIST'!$G$2:$G$119,'MASTER CHECKLIST'!$H$2:$H$119,'MASTER CHECKLIST'!$I$2:$I$119),"Y",'MASTER CHECKLIST'!$B$2:$B$119,D20,'MASTER CHECKLIST'!$L$2:$L$119,"Izpildīts")</f>
        <v>0</v>
      </c>
    </row>
  </sheetData>
  <mergeCells count="1">
    <mergeCell ref="A1:H1"/>
  </mergeCells>
  <conditionalFormatting sqref="B7">
    <cfRule type="expression" priority="2" aboveAverage="0" equalAverage="0" bottom="0" percent="0" rank="0" text="" dxfId="0">
      <formula>$B$7=1</formula>
    </cfRule>
    <cfRule type="expression" priority="3" aboveAverage="0" equalAverage="0" bottom="0" percent="0" rank="0" text="" dxfId="1">
      <formula>AND($B$7&gt;=0.5,$B$7&lt;1)</formula>
    </cfRule>
    <cfRule type="expression" priority="4" aboveAverage="0" equalAverage="0" bottom="0" percent="0" rank="0" text="" dxfId="2">
      <formula>$B$7&lt;0.5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5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62"/>
    <col collapsed="false" customWidth="true" hidden="false" outlineLevel="0" max="7" min="6" style="1" width="12"/>
    <col collapsed="false" customWidth="true" hidden="false" outlineLevel="0" max="8" min="8" style="1" width="16"/>
    <col collapsed="false" customWidth="true" hidden="false" outlineLevel="0" max="9" min="9" style="1" width="18"/>
    <col collapsed="false" customWidth="true" hidden="false" outlineLevel="0" max="10" min="10" style="1" width="20"/>
    <col collapsed="false" customWidth="true" hidden="false" outlineLevel="0" max="11" min="11" style="1" width="12"/>
    <col collapsed="false" customWidth="true" hidden="false" outlineLevel="0" max="12" min="12" style="1" width="16"/>
    <col collapsed="false" customWidth="true" hidden="false" outlineLevel="0" max="13" min="13" style="1" width="14"/>
    <col collapsed="false" customWidth="true" hidden="false" outlineLevel="0" max="14" min="14" style="1" width="12"/>
    <col collapsed="false" customWidth="true" hidden="false" outlineLevel="0" max="15" min="15" style="1" width="35"/>
    <col collapsed="false" customWidth="true" hidden="false" outlineLevel="0" max="16" min="16" style="1" width="24"/>
    <col collapsed="false" customWidth="true" hidden="true" outlineLevel="0" max="17" min="17" style="0" width="13"/>
  </cols>
  <sheetData>
    <row r="1" customFormat="false" ht="34.5" hidden="false" customHeight="true" outlineLevel="0" collapsed="false">
      <c r="A1" s="20" t="s">
        <v>33</v>
      </c>
      <c r="B1" s="20" t="s">
        <v>34</v>
      </c>
      <c r="C1" s="20" t="s">
        <v>35</v>
      </c>
      <c r="D1" s="20" t="s">
        <v>36</v>
      </c>
      <c r="E1" s="20" t="s">
        <v>37</v>
      </c>
      <c r="F1" s="20" t="s">
        <v>38</v>
      </c>
      <c r="G1" s="20" t="s">
        <v>39</v>
      </c>
      <c r="H1" s="20" t="s">
        <v>40</v>
      </c>
      <c r="I1" s="20" t="s">
        <v>41</v>
      </c>
      <c r="J1" s="20" t="s">
        <v>42</v>
      </c>
      <c r="K1" s="20" t="s">
        <v>43</v>
      </c>
      <c r="L1" s="20" t="s">
        <v>44</v>
      </c>
      <c r="M1" s="20" t="s">
        <v>45</v>
      </c>
      <c r="N1" s="20" t="s">
        <v>46</v>
      </c>
      <c r="O1" s="20" t="s">
        <v>47</v>
      </c>
      <c r="P1" s="9" t="s">
        <v>68</v>
      </c>
      <c r="Q1" s="0" t="s">
        <v>69</v>
      </c>
    </row>
    <row r="2" customFormat="false" ht="27.75" hidden="false" customHeight="true" outlineLevel="0" collapsed="false">
      <c r="A2" s="21" t="n">
        <v>1</v>
      </c>
      <c r="B2" s="21" t="s">
        <v>55</v>
      </c>
      <c r="C2" s="21" t="s">
        <v>70</v>
      </c>
      <c r="D2" s="21" t="s">
        <v>71</v>
      </c>
      <c r="E2" s="21" t="s">
        <v>72</v>
      </c>
      <c r="F2" s="21" t="s">
        <v>73</v>
      </c>
      <c r="G2" s="21" t="s">
        <v>73</v>
      </c>
      <c r="H2" s="21" t="s">
        <v>73</v>
      </c>
      <c r="I2" s="21" t="s">
        <v>73</v>
      </c>
      <c r="J2" s="21"/>
      <c r="K2" s="22" t="s">
        <v>74</v>
      </c>
      <c r="L2" s="22" t="s">
        <v>54</v>
      </c>
      <c r="M2" s="23"/>
      <c r="N2" s="21"/>
      <c r="O2" s="21"/>
      <c r="P2" s="24" t="str">
        <f aca="false">IF(CHOOSE(MATCH(START!$B$3,{"L1","L2","L3","L4"},0),F2,G2,H2,I2)="Y","JĀ","NĒ")</f>
        <v>JĀ</v>
      </c>
      <c r="Q2" s="0" t="n">
        <f aca="false">IF(P2="JĀ",ROW(),"")</f>
        <v>2</v>
      </c>
    </row>
    <row r="3" customFormat="false" ht="27.75" hidden="false" customHeight="true" outlineLevel="0" collapsed="false">
      <c r="A3" s="21" t="n">
        <v>2</v>
      </c>
      <c r="B3" s="21" t="s">
        <v>55</v>
      </c>
      <c r="C3" s="21" t="s">
        <v>70</v>
      </c>
      <c r="D3" s="21" t="s">
        <v>75</v>
      </c>
      <c r="E3" s="21" t="s">
        <v>76</v>
      </c>
      <c r="F3" s="21" t="s">
        <v>73</v>
      </c>
      <c r="G3" s="21" t="s">
        <v>73</v>
      </c>
      <c r="H3" s="21" t="s">
        <v>73</v>
      </c>
      <c r="I3" s="21" t="s">
        <v>73</v>
      </c>
      <c r="J3" s="21"/>
      <c r="K3" s="22" t="s">
        <v>74</v>
      </c>
      <c r="L3" s="22" t="s">
        <v>54</v>
      </c>
      <c r="M3" s="23"/>
      <c r="N3" s="21"/>
      <c r="O3" s="21"/>
      <c r="P3" s="24" t="str">
        <f aca="false">IF(CHOOSE(MATCH(START!$B$3,{"L1","L2","L3","L4"},0),F3,G3,H3,I3)="Y","JĀ","NĒ")</f>
        <v>JĀ</v>
      </c>
      <c r="Q3" s="0" t="n">
        <f aca="false">IF(P3="JĀ",ROW(),"")</f>
        <v>3</v>
      </c>
    </row>
    <row r="4" customFormat="false" ht="15" hidden="false" customHeight="true" outlineLevel="0" collapsed="false">
      <c r="A4" s="21" t="n">
        <v>3</v>
      </c>
      <c r="B4" s="21" t="s">
        <v>55</v>
      </c>
      <c r="C4" s="21" t="s">
        <v>70</v>
      </c>
      <c r="D4" s="21" t="s">
        <v>77</v>
      </c>
      <c r="E4" s="21" t="s">
        <v>78</v>
      </c>
      <c r="F4" s="21" t="s">
        <v>73</v>
      </c>
      <c r="G4" s="21" t="s">
        <v>73</v>
      </c>
      <c r="H4" s="21" t="s">
        <v>73</v>
      </c>
      <c r="I4" s="21" t="s">
        <v>73</v>
      </c>
      <c r="J4" s="21"/>
      <c r="K4" s="22" t="s">
        <v>74</v>
      </c>
      <c r="L4" s="22" t="s">
        <v>54</v>
      </c>
      <c r="M4" s="23"/>
      <c r="N4" s="21"/>
      <c r="O4" s="21"/>
      <c r="P4" s="24" t="str">
        <f aca="false">IF(CHOOSE(MATCH(START!$B$3,{"L1","L2","L3","L4"},0),F4,G4,H4,I4)="Y","JĀ","NĒ")</f>
        <v>JĀ</v>
      </c>
      <c r="Q4" s="0" t="n">
        <f aca="false">IF(P4="JĀ",ROW(),"")</f>
        <v>4</v>
      </c>
    </row>
    <row r="5" customFormat="false" ht="15" hidden="false" customHeight="true" outlineLevel="0" collapsed="false">
      <c r="A5" s="21" t="n">
        <v>4</v>
      </c>
      <c r="B5" s="21" t="s">
        <v>55</v>
      </c>
      <c r="C5" s="21" t="s">
        <v>70</v>
      </c>
      <c r="D5" s="21" t="s">
        <v>79</v>
      </c>
      <c r="E5" s="21" t="s">
        <v>80</v>
      </c>
      <c r="F5" s="21"/>
      <c r="G5" s="21" t="s">
        <v>73</v>
      </c>
      <c r="H5" s="21" t="s">
        <v>73</v>
      </c>
      <c r="I5" s="21" t="s">
        <v>73</v>
      </c>
      <c r="J5" s="21"/>
      <c r="K5" s="22" t="s">
        <v>74</v>
      </c>
      <c r="L5" s="22" t="s">
        <v>54</v>
      </c>
      <c r="M5" s="23"/>
      <c r="N5" s="21"/>
      <c r="O5" s="21"/>
      <c r="P5" s="24" t="str">
        <f aca="false">IF(CHOOSE(MATCH(START!$B$3,{"L1","L2","L3","L4"},0),F5,G5,H5,I5)="Y","JĀ","NĒ")</f>
        <v>JĀ</v>
      </c>
      <c r="Q5" s="0" t="n">
        <f aca="false">IF(P5="JĀ",ROW(),"")</f>
        <v>5</v>
      </c>
    </row>
    <row r="6" customFormat="false" ht="15" hidden="false" customHeight="true" outlineLevel="0" collapsed="false">
      <c r="A6" s="21" t="n">
        <v>5</v>
      </c>
      <c r="B6" s="21" t="s">
        <v>55</v>
      </c>
      <c r="C6" s="21" t="s">
        <v>70</v>
      </c>
      <c r="D6" s="21" t="s">
        <v>81</v>
      </c>
      <c r="E6" s="21" t="s">
        <v>82</v>
      </c>
      <c r="F6" s="21" t="s">
        <v>73</v>
      </c>
      <c r="G6" s="21" t="s">
        <v>73</v>
      </c>
      <c r="H6" s="21" t="s">
        <v>73</v>
      </c>
      <c r="I6" s="21" t="s">
        <v>73</v>
      </c>
      <c r="J6" s="21"/>
      <c r="K6" s="22" t="s">
        <v>74</v>
      </c>
      <c r="L6" s="22" t="s">
        <v>54</v>
      </c>
      <c r="M6" s="23"/>
      <c r="N6" s="21"/>
      <c r="O6" s="21"/>
      <c r="P6" s="24" t="str">
        <f aca="false">IF(CHOOSE(MATCH(START!$B$3,{"L1","L2","L3","L4"},0),F6,G6,H6,I6)="Y","JĀ","NĒ")</f>
        <v>JĀ</v>
      </c>
      <c r="Q6" s="0" t="n">
        <f aca="false">IF(P6="JĀ",ROW(),"")</f>
        <v>6</v>
      </c>
    </row>
    <row r="7" customFormat="false" ht="15" hidden="false" customHeight="true" outlineLevel="0" collapsed="false">
      <c r="A7" s="21" t="n">
        <v>6</v>
      </c>
      <c r="B7" s="21" t="s">
        <v>55</v>
      </c>
      <c r="C7" s="21" t="s">
        <v>70</v>
      </c>
      <c r="D7" s="21" t="s">
        <v>83</v>
      </c>
      <c r="E7" s="21" t="s">
        <v>84</v>
      </c>
      <c r="F7" s="21"/>
      <c r="G7" s="21" t="s">
        <v>73</v>
      </c>
      <c r="H7" s="21" t="s">
        <v>73</v>
      </c>
      <c r="I7" s="21" t="s">
        <v>73</v>
      </c>
      <c r="J7" s="21"/>
      <c r="K7" s="22" t="s">
        <v>74</v>
      </c>
      <c r="L7" s="22" t="s">
        <v>54</v>
      </c>
      <c r="M7" s="23"/>
      <c r="N7" s="21"/>
      <c r="O7" s="21"/>
      <c r="P7" s="24" t="str">
        <f aca="false">IF(CHOOSE(MATCH(START!$B$3,{"L1","L2","L3","L4"},0),F7,G7,H7,I7)="Y","JĀ","NĒ")</f>
        <v>JĀ</v>
      </c>
      <c r="Q7" s="0" t="n">
        <f aca="false">IF(P7="JĀ",ROW(),"")</f>
        <v>7</v>
      </c>
    </row>
    <row r="8" customFormat="false" ht="15" hidden="false" customHeight="true" outlineLevel="0" collapsed="false">
      <c r="A8" s="21" t="n">
        <v>7</v>
      </c>
      <c r="B8" s="21" t="s">
        <v>55</v>
      </c>
      <c r="C8" s="21" t="s">
        <v>70</v>
      </c>
      <c r="D8" s="21" t="s">
        <v>85</v>
      </c>
      <c r="E8" s="21" t="s">
        <v>86</v>
      </c>
      <c r="F8" s="21"/>
      <c r="G8" s="21" t="s">
        <v>73</v>
      </c>
      <c r="H8" s="21" t="s">
        <v>73</v>
      </c>
      <c r="I8" s="21" t="s">
        <v>73</v>
      </c>
      <c r="J8" s="21"/>
      <c r="K8" s="22" t="s">
        <v>74</v>
      </c>
      <c r="L8" s="22" t="s">
        <v>54</v>
      </c>
      <c r="M8" s="23"/>
      <c r="N8" s="21"/>
      <c r="O8" s="21"/>
      <c r="P8" s="24" t="str">
        <f aca="false">IF(CHOOSE(MATCH(START!$B$3,{"L1","L2","L3","L4"},0),F8,G8,H8,I8)="Y","JĀ","NĒ")</f>
        <v>JĀ</v>
      </c>
      <c r="Q8" s="0" t="n">
        <f aca="false">IF(P8="JĀ",ROW(),"")</f>
        <v>8</v>
      </c>
    </row>
    <row r="9" customFormat="false" ht="15" hidden="false" customHeight="true" outlineLevel="0" collapsed="false">
      <c r="A9" s="21" t="n">
        <v>8</v>
      </c>
      <c r="B9" s="21" t="s">
        <v>55</v>
      </c>
      <c r="C9" s="21" t="s">
        <v>70</v>
      </c>
      <c r="D9" s="21" t="s">
        <v>85</v>
      </c>
      <c r="E9" s="21" t="s">
        <v>87</v>
      </c>
      <c r="F9" s="21"/>
      <c r="G9" s="21" t="s">
        <v>73</v>
      </c>
      <c r="H9" s="21" t="s">
        <v>73</v>
      </c>
      <c r="I9" s="21" t="s">
        <v>73</v>
      </c>
      <c r="J9" s="21"/>
      <c r="K9" s="22" t="s">
        <v>74</v>
      </c>
      <c r="L9" s="22" t="s">
        <v>54</v>
      </c>
      <c r="M9" s="23"/>
      <c r="N9" s="21"/>
      <c r="O9" s="21"/>
      <c r="P9" s="24" t="str">
        <f aca="false">IF(CHOOSE(MATCH(START!$B$3,{"L1","L2","L3","L4"},0),F9,G9,H9,I9)="Y","JĀ","NĒ")</f>
        <v>JĀ</v>
      </c>
      <c r="Q9" s="0" t="n">
        <f aca="false">IF(P9="JĀ",ROW(),"")</f>
        <v>9</v>
      </c>
    </row>
    <row r="10" customFormat="false" ht="15" hidden="false" customHeight="true" outlineLevel="0" collapsed="false">
      <c r="A10" s="21" t="n">
        <v>9</v>
      </c>
      <c r="B10" s="21" t="s">
        <v>55</v>
      </c>
      <c r="C10" s="21" t="s">
        <v>70</v>
      </c>
      <c r="D10" s="21" t="s">
        <v>88</v>
      </c>
      <c r="E10" s="21" t="s">
        <v>89</v>
      </c>
      <c r="F10" s="21" t="s">
        <v>73</v>
      </c>
      <c r="G10" s="21" t="s">
        <v>73</v>
      </c>
      <c r="H10" s="21" t="s">
        <v>73</v>
      </c>
      <c r="I10" s="21" t="s">
        <v>73</v>
      </c>
      <c r="J10" s="21"/>
      <c r="K10" s="22" t="s">
        <v>74</v>
      </c>
      <c r="L10" s="22" t="s">
        <v>54</v>
      </c>
      <c r="M10" s="23"/>
      <c r="N10" s="21"/>
      <c r="O10" s="21"/>
      <c r="P10" s="24" t="str">
        <f aca="false">IF(CHOOSE(MATCH(START!$B$3,{"L1","L2","L3","L4"},0),F10,G10,H10,I10)="Y","JĀ","NĒ")</f>
        <v>JĀ</v>
      </c>
      <c r="Q10" s="0" t="n">
        <f aca="false">IF(P10="JĀ",ROW(),"")</f>
        <v>10</v>
      </c>
    </row>
    <row r="11" customFormat="false" ht="27.75" hidden="false" customHeight="true" outlineLevel="0" collapsed="false">
      <c r="A11" s="21" t="n">
        <v>10</v>
      </c>
      <c r="B11" s="21" t="s">
        <v>55</v>
      </c>
      <c r="C11" s="21" t="s">
        <v>70</v>
      </c>
      <c r="D11" s="21" t="s">
        <v>90</v>
      </c>
      <c r="E11" s="21" t="s">
        <v>91</v>
      </c>
      <c r="F11" s="21"/>
      <c r="G11" s="21" t="s">
        <v>73</v>
      </c>
      <c r="H11" s="21" t="s">
        <v>73</v>
      </c>
      <c r="I11" s="21" t="s">
        <v>73</v>
      </c>
      <c r="J11" s="21"/>
      <c r="K11" s="22" t="s">
        <v>74</v>
      </c>
      <c r="L11" s="22" t="s">
        <v>54</v>
      </c>
      <c r="M11" s="23"/>
      <c r="N11" s="21"/>
      <c r="O11" s="21"/>
      <c r="P11" s="24" t="str">
        <f aca="false">IF(CHOOSE(MATCH(START!$B$3,{"L1","L2","L3","L4"},0),F11,G11,H11,I11)="Y","JĀ","NĒ")</f>
        <v>JĀ</v>
      </c>
      <c r="Q11" s="0" t="n">
        <f aca="false">IF(P11="JĀ",ROW(),"")</f>
        <v>11</v>
      </c>
    </row>
    <row r="12" customFormat="false" ht="15" hidden="false" customHeight="true" outlineLevel="0" collapsed="false">
      <c r="A12" s="21" t="n">
        <v>11</v>
      </c>
      <c r="B12" s="21" t="s">
        <v>55</v>
      </c>
      <c r="C12" s="21" t="s">
        <v>70</v>
      </c>
      <c r="D12" s="21" t="s">
        <v>92</v>
      </c>
      <c r="E12" s="21" t="s">
        <v>93</v>
      </c>
      <c r="F12" s="21" t="s">
        <v>73</v>
      </c>
      <c r="G12" s="21" t="s">
        <v>73</v>
      </c>
      <c r="H12" s="21" t="s">
        <v>73</v>
      </c>
      <c r="I12" s="21" t="s">
        <v>73</v>
      </c>
      <c r="J12" s="21"/>
      <c r="K12" s="22" t="s">
        <v>74</v>
      </c>
      <c r="L12" s="22" t="s">
        <v>54</v>
      </c>
      <c r="M12" s="23"/>
      <c r="N12" s="21"/>
      <c r="O12" s="21"/>
      <c r="P12" s="24" t="str">
        <f aca="false">IF(CHOOSE(MATCH(START!$B$3,{"L1","L2","L3","L4"},0),F12,G12,H12,I12)="Y","JĀ","NĒ")</f>
        <v>JĀ</v>
      </c>
      <c r="Q12" s="0" t="n">
        <f aca="false">IF(P12="JĀ",ROW(),"")</f>
        <v>12</v>
      </c>
    </row>
    <row r="13" customFormat="false" ht="15" hidden="false" customHeight="true" outlineLevel="0" collapsed="false">
      <c r="A13" s="21" t="n">
        <v>12</v>
      </c>
      <c r="B13" s="21" t="s">
        <v>55</v>
      </c>
      <c r="C13" s="21" t="s">
        <v>70</v>
      </c>
      <c r="D13" s="21" t="s">
        <v>75</v>
      </c>
      <c r="E13" s="21" t="s">
        <v>94</v>
      </c>
      <c r="F13" s="21" t="s">
        <v>73</v>
      </c>
      <c r="G13" s="21" t="s">
        <v>73</v>
      </c>
      <c r="H13" s="21" t="s">
        <v>73</v>
      </c>
      <c r="I13" s="21" t="s">
        <v>73</v>
      </c>
      <c r="J13" s="21"/>
      <c r="K13" s="22" t="s">
        <v>74</v>
      </c>
      <c r="L13" s="22" t="s">
        <v>54</v>
      </c>
      <c r="M13" s="23"/>
      <c r="N13" s="21"/>
      <c r="O13" s="21"/>
      <c r="P13" s="24" t="str">
        <f aca="false">IF(CHOOSE(MATCH(START!$B$3,{"L1","L2","L3","L4"},0),F13,G13,H13,I13)="Y","JĀ","NĒ")</f>
        <v>JĀ</v>
      </c>
      <c r="Q13" s="0" t="n">
        <f aca="false">IF(P13="JĀ",ROW(),"")</f>
        <v>13</v>
      </c>
    </row>
    <row r="14" customFormat="false" ht="15" hidden="false" customHeight="true" outlineLevel="0" collapsed="false">
      <c r="A14" s="21" t="n">
        <v>13</v>
      </c>
      <c r="B14" s="21" t="s">
        <v>57</v>
      </c>
      <c r="C14" s="21" t="s">
        <v>95</v>
      </c>
      <c r="D14" s="21" t="s">
        <v>96</v>
      </c>
      <c r="E14" s="21" t="s">
        <v>97</v>
      </c>
      <c r="F14" s="21" t="s">
        <v>73</v>
      </c>
      <c r="G14" s="21" t="s">
        <v>73</v>
      </c>
      <c r="H14" s="21" t="s">
        <v>73</v>
      </c>
      <c r="I14" s="21" t="s">
        <v>73</v>
      </c>
      <c r="J14" s="21"/>
      <c r="K14" s="22" t="s">
        <v>74</v>
      </c>
      <c r="L14" s="22" t="s">
        <v>54</v>
      </c>
      <c r="M14" s="23"/>
      <c r="N14" s="21"/>
      <c r="O14" s="21"/>
      <c r="P14" s="24" t="str">
        <f aca="false">IF(CHOOSE(MATCH(START!$B$3,{"L1","L2","L3","L4"},0),F14,G14,H14,I14)="Y","JĀ","NĒ")</f>
        <v>JĀ</v>
      </c>
      <c r="Q14" s="0" t="n">
        <f aca="false">IF(P14="JĀ",ROW(),"")</f>
        <v>14</v>
      </c>
    </row>
    <row r="15" customFormat="false" ht="27.75" hidden="false" customHeight="true" outlineLevel="0" collapsed="false">
      <c r="A15" s="21" t="n">
        <v>14</v>
      </c>
      <c r="B15" s="21" t="s">
        <v>57</v>
      </c>
      <c r="C15" s="21" t="s">
        <v>95</v>
      </c>
      <c r="D15" s="21" t="s">
        <v>98</v>
      </c>
      <c r="E15" s="21" t="s">
        <v>99</v>
      </c>
      <c r="F15" s="21" t="s">
        <v>73</v>
      </c>
      <c r="G15" s="21" t="s">
        <v>73</v>
      </c>
      <c r="H15" s="21" t="s">
        <v>73</v>
      </c>
      <c r="I15" s="21" t="s">
        <v>73</v>
      </c>
      <c r="J15" s="21"/>
      <c r="K15" s="22" t="s">
        <v>74</v>
      </c>
      <c r="L15" s="22" t="s">
        <v>54</v>
      </c>
      <c r="M15" s="23"/>
      <c r="N15" s="21"/>
      <c r="O15" s="21"/>
      <c r="P15" s="24" t="str">
        <f aca="false">IF(CHOOSE(MATCH(START!$B$3,{"L1","L2","L3","L4"},0),F15,G15,H15,I15)="Y","JĀ","NĒ")</f>
        <v>JĀ</v>
      </c>
      <c r="Q15" s="0" t="n">
        <f aca="false">IF(P15="JĀ",ROW(),"")</f>
        <v>15</v>
      </c>
    </row>
    <row r="16" customFormat="false" ht="15" hidden="false" customHeight="true" outlineLevel="0" collapsed="false">
      <c r="A16" s="21" t="n">
        <v>15</v>
      </c>
      <c r="B16" s="21" t="s">
        <v>57</v>
      </c>
      <c r="C16" s="21" t="s">
        <v>95</v>
      </c>
      <c r="D16" s="21" t="s">
        <v>100</v>
      </c>
      <c r="E16" s="21" t="s">
        <v>101</v>
      </c>
      <c r="F16" s="21" t="s">
        <v>73</v>
      </c>
      <c r="G16" s="21" t="s">
        <v>73</v>
      </c>
      <c r="H16" s="21" t="s">
        <v>73</v>
      </c>
      <c r="I16" s="21" t="s">
        <v>73</v>
      </c>
      <c r="J16" s="21"/>
      <c r="K16" s="22" t="s">
        <v>74</v>
      </c>
      <c r="L16" s="22" t="s">
        <v>54</v>
      </c>
      <c r="M16" s="23"/>
      <c r="N16" s="21"/>
      <c r="O16" s="21"/>
      <c r="P16" s="24" t="str">
        <f aca="false">IF(CHOOSE(MATCH(START!$B$3,{"L1","L2","L3","L4"},0),F16,G16,H16,I16)="Y","JĀ","NĒ")</f>
        <v>JĀ</v>
      </c>
      <c r="Q16" s="0" t="n">
        <f aca="false">IF(P16="JĀ",ROW(),"")</f>
        <v>16</v>
      </c>
    </row>
    <row r="17" customFormat="false" ht="27.75" hidden="false" customHeight="true" outlineLevel="0" collapsed="false">
      <c r="A17" s="21" t="n">
        <v>16</v>
      </c>
      <c r="B17" s="21" t="s">
        <v>57</v>
      </c>
      <c r="C17" s="21" t="s">
        <v>95</v>
      </c>
      <c r="D17" s="21" t="s">
        <v>100</v>
      </c>
      <c r="E17" s="21" t="s">
        <v>102</v>
      </c>
      <c r="F17" s="21" t="s">
        <v>73</v>
      </c>
      <c r="G17" s="21" t="s">
        <v>73</v>
      </c>
      <c r="H17" s="21" t="s">
        <v>73</v>
      </c>
      <c r="I17" s="21" t="s">
        <v>73</v>
      </c>
      <c r="J17" s="21"/>
      <c r="K17" s="22" t="s">
        <v>74</v>
      </c>
      <c r="L17" s="22" t="s">
        <v>54</v>
      </c>
      <c r="M17" s="23"/>
      <c r="N17" s="21"/>
      <c r="O17" s="21"/>
      <c r="P17" s="24" t="str">
        <f aca="false">IF(CHOOSE(MATCH(START!$B$3,{"L1","L2","L3","L4"},0),F17,G17,H17,I17)="Y","JĀ","NĒ")</f>
        <v>JĀ</v>
      </c>
      <c r="Q17" s="0" t="n">
        <f aca="false">IF(P17="JĀ",ROW(),"")</f>
        <v>17</v>
      </c>
    </row>
    <row r="18" customFormat="false" ht="15" hidden="false" customHeight="true" outlineLevel="0" collapsed="false">
      <c r="A18" s="21" t="n">
        <v>17</v>
      </c>
      <c r="B18" s="21" t="s">
        <v>57</v>
      </c>
      <c r="C18" s="21" t="s">
        <v>95</v>
      </c>
      <c r="D18" s="21" t="s">
        <v>103</v>
      </c>
      <c r="E18" s="21" t="s">
        <v>104</v>
      </c>
      <c r="F18" s="21"/>
      <c r="G18" s="21" t="s">
        <v>73</v>
      </c>
      <c r="H18" s="21" t="s">
        <v>73</v>
      </c>
      <c r="I18" s="21" t="s">
        <v>73</v>
      </c>
      <c r="J18" s="21"/>
      <c r="K18" s="22" t="s">
        <v>74</v>
      </c>
      <c r="L18" s="22" t="s">
        <v>54</v>
      </c>
      <c r="M18" s="23"/>
      <c r="N18" s="21"/>
      <c r="O18" s="21"/>
      <c r="P18" s="24" t="str">
        <f aca="false">IF(CHOOSE(MATCH(START!$B$3,{"L1","L2","L3","L4"},0),F18,G18,H18,I18)="Y","JĀ","NĒ")</f>
        <v>JĀ</v>
      </c>
      <c r="Q18" s="0" t="n">
        <f aca="false">IF(P18="JĀ",ROW(),"")</f>
        <v>18</v>
      </c>
    </row>
    <row r="19" customFormat="false" ht="27.75" hidden="false" customHeight="true" outlineLevel="0" collapsed="false">
      <c r="A19" s="21" t="n">
        <v>18</v>
      </c>
      <c r="B19" s="21" t="s">
        <v>57</v>
      </c>
      <c r="C19" s="21" t="s">
        <v>95</v>
      </c>
      <c r="D19" s="21" t="s">
        <v>105</v>
      </c>
      <c r="E19" s="21" t="s">
        <v>106</v>
      </c>
      <c r="F19" s="21"/>
      <c r="G19" s="21" t="s">
        <v>73</v>
      </c>
      <c r="H19" s="21" t="s">
        <v>73</v>
      </c>
      <c r="I19" s="21" t="s">
        <v>73</v>
      </c>
      <c r="J19" s="21"/>
      <c r="K19" s="22" t="s">
        <v>74</v>
      </c>
      <c r="L19" s="22" t="s">
        <v>54</v>
      </c>
      <c r="M19" s="23"/>
      <c r="N19" s="21"/>
      <c r="O19" s="21"/>
      <c r="P19" s="24" t="str">
        <f aca="false">IF(CHOOSE(MATCH(START!$B$3,{"L1","L2","L3","L4"},0),F19,G19,H19,I19)="Y","JĀ","NĒ")</f>
        <v>JĀ</v>
      </c>
      <c r="Q19" s="0" t="n">
        <f aca="false">IF(P19="JĀ",ROW(),"")</f>
        <v>19</v>
      </c>
    </row>
    <row r="20" customFormat="false" ht="27.75" hidden="false" customHeight="true" outlineLevel="0" collapsed="false">
      <c r="A20" s="21" t="n">
        <v>19</v>
      </c>
      <c r="B20" s="21" t="s">
        <v>57</v>
      </c>
      <c r="C20" s="21" t="s">
        <v>95</v>
      </c>
      <c r="D20" s="21" t="s">
        <v>107</v>
      </c>
      <c r="E20" s="21" t="s">
        <v>108</v>
      </c>
      <c r="F20" s="21"/>
      <c r="G20" s="21"/>
      <c r="H20" s="21" t="s">
        <v>73</v>
      </c>
      <c r="I20" s="21" t="s">
        <v>73</v>
      </c>
      <c r="J20" s="21"/>
      <c r="K20" s="22" t="s">
        <v>74</v>
      </c>
      <c r="L20" s="22" t="s">
        <v>54</v>
      </c>
      <c r="M20" s="23"/>
      <c r="N20" s="21"/>
      <c r="O20" s="21"/>
      <c r="P20" s="24" t="str">
        <f aca="false">IF(CHOOSE(MATCH(START!$B$3,{"L1","L2","L3","L4"},0),F20,G20,H20,I20)="Y","JĀ","NĒ")</f>
        <v>NĒ</v>
      </c>
      <c r="Q20" s="0" t="str">
        <f aca="false">IF(P20="JĀ",ROW(),"")</f>
        <v/>
      </c>
    </row>
    <row r="21" customFormat="false" ht="15" hidden="false" customHeight="true" outlineLevel="0" collapsed="false">
      <c r="A21" s="21" t="n">
        <v>20</v>
      </c>
      <c r="B21" s="21" t="s">
        <v>57</v>
      </c>
      <c r="C21" s="21" t="s">
        <v>95</v>
      </c>
      <c r="D21" s="21" t="s">
        <v>109</v>
      </c>
      <c r="E21" s="21" t="s">
        <v>110</v>
      </c>
      <c r="F21" s="21"/>
      <c r="G21" s="21"/>
      <c r="H21" s="21" t="s">
        <v>73</v>
      </c>
      <c r="I21" s="21" t="s">
        <v>73</v>
      </c>
      <c r="J21" s="21"/>
      <c r="K21" s="22" t="s">
        <v>74</v>
      </c>
      <c r="L21" s="22" t="s">
        <v>54</v>
      </c>
      <c r="M21" s="23"/>
      <c r="N21" s="21"/>
      <c r="O21" s="21"/>
      <c r="P21" s="24" t="str">
        <f aca="false">IF(CHOOSE(MATCH(START!$B$3,{"L1","L2","L3","L4"},0),F21,G21,H21,I21)="Y","JĀ","NĒ")</f>
        <v>NĒ</v>
      </c>
      <c r="Q21" s="0" t="str">
        <f aca="false">IF(P21="JĀ",ROW(),"")</f>
        <v/>
      </c>
    </row>
    <row r="22" customFormat="false" ht="15" hidden="false" customHeight="true" outlineLevel="0" collapsed="false">
      <c r="A22" s="21" t="n">
        <v>21</v>
      </c>
      <c r="B22" s="21" t="s">
        <v>57</v>
      </c>
      <c r="C22" s="21" t="s">
        <v>95</v>
      </c>
      <c r="D22" s="21" t="s">
        <v>111</v>
      </c>
      <c r="E22" s="21" t="s">
        <v>112</v>
      </c>
      <c r="F22" s="21" t="s">
        <v>73</v>
      </c>
      <c r="G22" s="21" t="s">
        <v>73</v>
      </c>
      <c r="H22" s="21" t="s">
        <v>73</v>
      </c>
      <c r="I22" s="21" t="s">
        <v>73</v>
      </c>
      <c r="J22" s="21"/>
      <c r="K22" s="22" t="s">
        <v>74</v>
      </c>
      <c r="L22" s="22" t="s">
        <v>54</v>
      </c>
      <c r="M22" s="23"/>
      <c r="N22" s="21"/>
      <c r="O22" s="21"/>
      <c r="P22" s="24" t="str">
        <f aca="false">IF(CHOOSE(MATCH(START!$B$3,{"L1","L2","L3","L4"},0),F22,G22,H22,I22)="Y","JĀ","NĒ")</f>
        <v>JĀ</v>
      </c>
      <c r="Q22" s="0" t="n">
        <f aca="false">IF(P22="JĀ",ROW(),"")</f>
        <v>22</v>
      </c>
    </row>
    <row r="23" customFormat="false" ht="15" hidden="false" customHeight="true" outlineLevel="0" collapsed="false">
      <c r="A23" s="21" t="n">
        <v>22</v>
      </c>
      <c r="B23" s="21" t="s">
        <v>57</v>
      </c>
      <c r="C23" s="21" t="s">
        <v>95</v>
      </c>
      <c r="D23" s="21" t="s">
        <v>111</v>
      </c>
      <c r="E23" s="21" t="s">
        <v>113</v>
      </c>
      <c r="F23" s="21" t="s">
        <v>73</v>
      </c>
      <c r="G23" s="21" t="s">
        <v>73</v>
      </c>
      <c r="H23" s="21" t="s">
        <v>73</v>
      </c>
      <c r="I23" s="21" t="s">
        <v>73</v>
      </c>
      <c r="J23" s="21"/>
      <c r="K23" s="22" t="s">
        <v>74</v>
      </c>
      <c r="L23" s="22" t="s">
        <v>54</v>
      </c>
      <c r="M23" s="23"/>
      <c r="N23" s="21"/>
      <c r="O23" s="21"/>
      <c r="P23" s="24" t="str">
        <f aca="false">IF(CHOOSE(MATCH(START!$B$3,{"L1","L2","L3","L4"},0),F23,G23,H23,I23)="Y","JĀ","NĒ")</f>
        <v>JĀ</v>
      </c>
      <c r="Q23" s="0" t="n">
        <f aca="false">IF(P23="JĀ",ROW(),"")</f>
        <v>23</v>
      </c>
    </row>
    <row r="24" customFormat="false" ht="15" hidden="false" customHeight="true" outlineLevel="0" collapsed="false">
      <c r="A24" s="21" t="n">
        <v>23</v>
      </c>
      <c r="B24" s="21" t="s">
        <v>57</v>
      </c>
      <c r="C24" s="21" t="s">
        <v>95</v>
      </c>
      <c r="D24" s="21" t="s">
        <v>114</v>
      </c>
      <c r="E24" s="21" t="s">
        <v>115</v>
      </c>
      <c r="F24" s="21" t="s">
        <v>73</v>
      </c>
      <c r="G24" s="21" t="s">
        <v>73</v>
      </c>
      <c r="H24" s="21" t="s">
        <v>73</v>
      </c>
      <c r="I24" s="21" t="s">
        <v>73</v>
      </c>
      <c r="J24" s="21"/>
      <c r="K24" s="22" t="s">
        <v>74</v>
      </c>
      <c r="L24" s="22" t="s">
        <v>54</v>
      </c>
      <c r="M24" s="23"/>
      <c r="N24" s="21"/>
      <c r="O24" s="21"/>
      <c r="P24" s="24" t="str">
        <f aca="false">IF(CHOOSE(MATCH(START!$B$3,{"L1","L2","L3","L4"},0),F24,G24,H24,I24)="Y","JĀ","NĒ")</f>
        <v>JĀ</v>
      </c>
      <c r="Q24" s="0" t="n">
        <f aca="false">IF(P24="JĀ",ROW(),"")</f>
        <v>24</v>
      </c>
    </row>
    <row r="25" customFormat="false" ht="15" hidden="false" customHeight="true" outlineLevel="0" collapsed="false">
      <c r="A25" s="21" t="n">
        <v>24</v>
      </c>
      <c r="B25" s="21" t="s">
        <v>57</v>
      </c>
      <c r="C25" s="21" t="s">
        <v>95</v>
      </c>
      <c r="D25" s="21" t="s">
        <v>116</v>
      </c>
      <c r="E25" s="21" t="s">
        <v>117</v>
      </c>
      <c r="F25" s="21" t="s">
        <v>73</v>
      </c>
      <c r="G25" s="21" t="s">
        <v>73</v>
      </c>
      <c r="H25" s="21" t="s">
        <v>73</v>
      </c>
      <c r="I25" s="21" t="s">
        <v>73</v>
      </c>
      <c r="J25" s="21"/>
      <c r="K25" s="22" t="s">
        <v>74</v>
      </c>
      <c r="L25" s="22" t="s">
        <v>54</v>
      </c>
      <c r="M25" s="23"/>
      <c r="N25" s="21"/>
      <c r="O25" s="21"/>
      <c r="P25" s="24" t="str">
        <f aca="false">IF(CHOOSE(MATCH(START!$B$3,{"L1","L2","L3","L4"},0),F25,G25,H25,I25)="Y","JĀ","NĒ")</f>
        <v>JĀ</v>
      </c>
      <c r="Q25" s="0" t="n">
        <f aca="false">IF(P25="JĀ",ROW(),"")</f>
        <v>25</v>
      </c>
    </row>
    <row r="26" customFormat="false" ht="15" hidden="false" customHeight="true" outlineLevel="0" collapsed="false">
      <c r="A26" s="21" t="n">
        <v>25</v>
      </c>
      <c r="B26" s="21" t="s">
        <v>57</v>
      </c>
      <c r="C26" s="21" t="s">
        <v>95</v>
      </c>
      <c r="D26" s="21" t="s">
        <v>118</v>
      </c>
      <c r="E26" s="21" t="s">
        <v>119</v>
      </c>
      <c r="F26" s="21" t="s">
        <v>73</v>
      </c>
      <c r="G26" s="21" t="s">
        <v>73</v>
      </c>
      <c r="H26" s="21" t="s">
        <v>73</v>
      </c>
      <c r="I26" s="21" t="s">
        <v>73</v>
      </c>
      <c r="J26" s="21"/>
      <c r="K26" s="22" t="s">
        <v>74</v>
      </c>
      <c r="L26" s="22" t="s">
        <v>54</v>
      </c>
      <c r="M26" s="23"/>
      <c r="N26" s="21"/>
      <c r="O26" s="21"/>
      <c r="P26" s="24" t="str">
        <f aca="false">IF(CHOOSE(MATCH(START!$B$3,{"L1","L2","L3","L4"},0),F26,G26,H26,I26)="Y","JĀ","NĒ")</f>
        <v>JĀ</v>
      </c>
      <c r="Q26" s="0" t="n">
        <f aca="false">IF(P26="JĀ",ROW(),"")</f>
        <v>26</v>
      </c>
    </row>
    <row r="27" customFormat="false" ht="15" hidden="false" customHeight="true" outlineLevel="0" collapsed="false">
      <c r="A27" s="21" t="n">
        <v>26</v>
      </c>
      <c r="B27" s="21" t="s">
        <v>59</v>
      </c>
      <c r="C27" s="21" t="s">
        <v>120</v>
      </c>
      <c r="D27" s="21" t="s">
        <v>96</v>
      </c>
      <c r="E27" s="21" t="s">
        <v>121</v>
      </c>
      <c r="F27" s="21" t="s">
        <v>73</v>
      </c>
      <c r="G27" s="21" t="s">
        <v>73</v>
      </c>
      <c r="H27" s="21" t="s">
        <v>73</v>
      </c>
      <c r="I27" s="21" t="s">
        <v>73</v>
      </c>
      <c r="J27" s="21"/>
      <c r="K27" s="22" t="s">
        <v>74</v>
      </c>
      <c r="L27" s="22" t="s">
        <v>54</v>
      </c>
      <c r="M27" s="23"/>
      <c r="N27" s="21"/>
      <c r="O27" s="21"/>
      <c r="P27" s="24" t="str">
        <f aca="false">IF(CHOOSE(MATCH(START!$B$3,{"L1","L2","L3","L4"},0),F27,G27,H27,I27)="Y","JĀ","NĒ")</f>
        <v>JĀ</v>
      </c>
      <c r="Q27" s="0" t="n">
        <f aca="false">IF(P27="JĀ",ROW(),"")</f>
        <v>27</v>
      </c>
    </row>
    <row r="28" customFormat="false" ht="15" hidden="false" customHeight="true" outlineLevel="0" collapsed="false">
      <c r="A28" s="21" t="n">
        <v>27</v>
      </c>
      <c r="B28" s="21" t="s">
        <v>59</v>
      </c>
      <c r="C28" s="21" t="s">
        <v>120</v>
      </c>
      <c r="D28" s="21" t="s">
        <v>122</v>
      </c>
      <c r="E28" s="21" t="s">
        <v>123</v>
      </c>
      <c r="F28" s="21" t="s">
        <v>73</v>
      </c>
      <c r="G28" s="21" t="s">
        <v>73</v>
      </c>
      <c r="H28" s="21" t="s">
        <v>73</v>
      </c>
      <c r="I28" s="21" t="s">
        <v>73</v>
      </c>
      <c r="J28" s="21"/>
      <c r="K28" s="22" t="s">
        <v>74</v>
      </c>
      <c r="L28" s="22" t="s">
        <v>54</v>
      </c>
      <c r="M28" s="23"/>
      <c r="N28" s="21"/>
      <c r="O28" s="21"/>
      <c r="P28" s="24" t="str">
        <f aca="false">IF(CHOOSE(MATCH(START!$B$3,{"L1","L2","L3","L4"},0),F28,G28,H28,I28)="Y","JĀ","NĒ")</f>
        <v>JĀ</v>
      </c>
      <c r="Q28" s="0" t="n">
        <f aca="false">IF(P28="JĀ",ROW(),"")</f>
        <v>28</v>
      </c>
    </row>
    <row r="29" customFormat="false" ht="15" hidden="false" customHeight="true" outlineLevel="0" collapsed="false">
      <c r="A29" s="21" t="n">
        <v>28</v>
      </c>
      <c r="B29" s="21" t="s">
        <v>59</v>
      </c>
      <c r="C29" s="21" t="s">
        <v>120</v>
      </c>
      <c r="D29" s="21" t="s">
        <v>81</v>
      </c>
      <c r="E29" s="21" t="s">
        <v>124</v>
      </c>
      <c r="F29" s="21" t="s">
        <v>73</v>
      </c>
      <c r="G29" s="21" t="s">
        <v>73</v>
      </c>
      <c r="H29" s="21" t="s">
        <v>73</v>
      </c>
      <c r="I29" s="21" t="s">
        <v>73</v>
      </c>
      <c r="J29" s="21"/>
      <c r="K29" s="22" t="s">
        <v>74</v>
      </c>
      <c r="L29" s="22" t="s">
        <v>54</v>
      </c>
      <c r="M29" s="23"/>
      <c r="N29" s="21"/>
      <c r="O29" s="21"/>
      <c r="P29" s="24" t="str">
        <f aca="false">IF(CHOOSE(MATCH(START!$B$3,{"L1","L2","L3","L4"},0),F29,G29,H29,I29)="Y","JĀ","NĒ")</f>
        <v>JĀ</v>
      </c>
      <c r="Q29" s="0" t="n">
        <f aca="false">IF(P29="JĀ",ROW(),"")</f>
        <v>29</v>
      </c>
    </row>
    <row r="30" customFormat="false" ht="15" hidden="false" customHeight="true" outlineLevel="0" collapsed="false">
      <c r="A30" s="21" t="n">
        <v>29</v>
      </c>
      <c r="B30" s="21" t="s">
        <v>59</v>
      </c>
      <c r="C30" s="21" t="s">
        <v>120</v>
      </c>
      <c r="D30" s="21" t="s">
        <v>125</v>
      </c>
      <c r="E30" s="21" t="s">
        <v>126</v>
      </c>
      <c r="F30" s="21"/>
      <c r="G30" s="21" t="s">
        <v>73</v>
      </c>
      <c r="H30" s="21" t="s">
        <v>73</v>
      </c>
      <c r="I30" s="21" t="s">
        <v>73</v>
      </c>
      <c r="J30" s="21"/>
      <c r="K30" s="22" t="s">
        <v>74</v>
      </c>
      <c r="L30" s="22" t="s">
        <v>54</v>
      </c>
      <c r="M30" s="23"/>
      <c r="N30" s="21"/>
      <c r="O30" s="21"/>
      <c r="P30" s="24" t="str">
        <f aca="false">IF(CHOOSE(MATCH(START!$B$3,{"L1","L2","L3","L4"},0),F30,G30,H30,I30)="Y","JĀ","NĒ")</f>
        <v>JĀ</v>
      </c>
      <c r="Q30" s="0" t="n">
        <f aca="false">IF(P30="JĀ",ROW(),"")</f>
        <v>30</v>
      </c>
    </row>
    <row r="31" customFormat="false" ht="15" hidden="false" customHeight="true" outlineLevel="0" collapsed="false">
      <c r="A31" s="21" t="n">
        <v>30</v>
      </c>
      <c r="B31" s="21" t="s">
        <v>59</v>
      </c>
      <c r="C31" s="21" t="s">
        <v>120</v>
      </c>
      <c r="D31" s="21" t="s">
        <v>127</v>
      </c>
      <c r="E31" s="21" t="s">
        <v>128</v>
      </c>
      <c r="F31" s="21"/>
      <c r="G31" s="21" t="s">
        <v>73</v>
      </c>
      <c r="H31" s="21" t="s">
        <v>73</v>
      </c>
      <c r="I31" s="21" t="s">
        <v>73</v>
      </c>
      <c r="J31" s="21"/>
      <c r="K31" s="22" t="s">
        <v>74</v>
      </c>
      <c r="L31" s="22" t="s">
        <v>54</v>
      </c>
      <c r="M31" s="23"/>
      <c r="N31" s="21"/>
      <c r="O31" s="21"/>
      <c r="P31" s="24" t="str">
        <f aca="false">IF(CHOOSE(MATCH(START!$B$3,{"L1","L2","L3","L4"},0),F31,G31,H31,I31)="Y","JĀ","NĒ")</f>
        <v>JĀ</v>
      </c>
      <c r="Q31" s="0" t="n">
        <f aca="false">IF(P31="JĀ",ROW(),"")</f>
        <v>31</v>
      </c>
    </row>
    <row r="32" customFormat="false" ht="15" hidden="false" customHeight="true" outlineLevel="0" collapsed="false">
      <c r="A32" s="21" t="n">
        <v>31</v>
      </c>
      <c r="B32" s="21" t="s">
        <v>59</v>
      </c>
      <c r="C32" s="21" t="s">
        <v>120</v>
      </c>
      <c r="D32" s="21" t="s">
        <v>127</v>
      </c>
      <c r="E32" s="21" t="s">
        <v>129</v>
      </c>
      <c r="F32" s="21"/>
      <c r="G32" s="21" t="s">
        <v>73</v>
      </c>
      <c r="H32" s="21" t="s">
        <v>73</v>
      </c>
      <c r="I32" s="21" t="s">
        <v>73</v>
      </c>
      <c r="J32" s="21"/>
      <c r="K32" s="22" t="s">
        <v>74</v>
      </c>
      <c r="L32" s="22" t="s">
        <v>54</v>
      </c>
      <c r="M32" s="23"/>
      <c r="N32" s="21"/>
      <c r="O32" s="21"/>
      <c r="P32" s="24" t="str">
        <f aca="false">IF(CHOOSE(MATCH(START!$B$3,{"L1","L2","L3","L4"},0),F32,G32,H32,I32)="Y","JĀ","NĒ")</f>
        <v>JĀ</v>
      </c>
      <c r="Q32" s="0" t="n">
        <f aca="false">IF(P32="JĀ",ROW(),"")</f>
        <v>32</v>
      </c>
    </row>
    <row r="33" customFormat="false" ht="15" hidden="false" customHeight="true" outlineLevel="0" collapsed="false">
      <c r="A33" s="21" t="n">
        <v>32</v>
      </c>
      <c r="B33" s="21" t="s">
        <v>59</v>
      </c>
      <c r="C33" s="21" t="s">
        <v>120</v>
      </c>
      <c r="D33" s="21" t="s">
        <v>130</v>
      </c>
      <c r="E33" s="21" t="s">
        <v>131</v>
      </c>
      <c r="F33" s="21"/>
      <c r="G33" s="21" t="s">
        <v>73</v>
      </c>
      <c r="H33" s="21" t="s">
        <v>73</v>
      </c>
      <c r="I33" s="21" t="s">
        <v>73</v>
      </c>
      <c r="J33" s="21"/>
      <c r="K33" s="22" t="s">
        <v>74</v>
      </c>
      <c r="L33" s="22" t="s">
        <v>54</v>
      </c>
      <c r="M33" s="23"/>
      <c r="N33" s="21"/>
      <c r="O33" s="21"/>
      <c r="P33" s="24" t="str">
        <f aca="false">IF(CHOOSE(MATCH(START!$B$3,{"L1","L2","L3","L4"},0),F33,G33,H33,I33)="Y","JĀ","NĒ")</f>
        <v>JĀ</v>
      </c>
      <c r="Q33" s="0" t="n">
        <f aca="false">IF(P33="JĀ",ROW(),"")</f>
        <v>33</v>
      </c>
    </row>
    <row r="34" customFormat="false" ht="15" hidden="false" customHeight="true" outlineLevel="0" collapsed="false">
      <c r="A34" s="21" t="n">
        <v>33</v>
      </c>
      <c r="B34" s="21" t="s">
        <v>59</v>
      </c>
      <c r="C34" s="21" t="s">
        <v>120</v>
      </c>
      <c r="D34" s="21" t="s">
        <v>132</v>
      </c>
      <c r="E34" s="21" t="s">
        <v>133</v>
      </c>
      <c r="F34" s="21"/>
      <c r="G34" s="21"/>
      <c r="H34" s="21" t="s">
        <v>73</v>
      </c>
      <c r="I34" s="21" t="s">
        <v>73</v>
      </c>
      <c r="J34" s="21"/>
      <c r="K34" s="22" t="s">
        <v>74</v>
      </c>
      <c r="L34" s="22" t="s">
        <v>54</v>
      </c>
      <c r="M34" s="23"/>
      <c r="N34" s="21"/>
      <c r="O34" s="21"/>
      <c r="P34" s="24" t="str">
        <f aca="false">IF(CHOOSE(MATCH(START!$B$3,{"L1","L2","L3","L4"},0),F34,G34,H34,I34)="Y","JĀ","NĒ")</f>
        <v>NĒ</v>
      </c>
      <c r="Q34" s="0" t="str">
        <f aca="false">IF(P34="JĀ",ROW(),"")</f>
        <v/>
      </c>
    </row>
    <row r="35" customFormat="false" ht="15" hidden="false" customHeight="true" outlineLevel="0" collapsed="false">
      <c r="A35" s="21" t="n">
        <v>34</v>
      </c>
      <c r="B35" s="21" t="s">
        <v>59</v>
      </c>
      <c r="C35" s="21" t="s">
        <v>120</v>
      </c>
      <c r="D35" s="21" t="s">
        <v>134</v>
      </c>
      <c r="E35" s="21" t="s">
        <v>135</v>
      </c>
      <c r="F35" s="21" t="s">
        <v>73</v>
      </c>
      <c r="G35" s="21" t="s">
        <v>73</v>
      </c>
      <c r="H35" s="21" t="s">
        <v>73</v>
      </c>
      <c r="I35" s="21" t="s">
        <v>73</v>
      </c>
      <c r="J35" s="21"/>
      <c r="K35" s="22" t="s">
        <v>74</v>
      </c>
      <c r="L35" s="22" t="s">
        <v>54</v>
      </c>
      <c r="M35" s="23"/>
      <c r="N35" s="21"/>
      <c r="O35" s="21"/>
      <c r="P35" s="24" t="str">
        <f aca="false">IF(CHOOSE(MATCH(START!$B$3,{"L1","L2","L3","L4"},0),F35,G35,H35,I35)="Y","JĀ","NĒ")</f>
        <v>JĀ</v>
      </c>
      <c r="Q35" s="0" t="n">
        <f aca="false">IF(P35="JĀ",ROW(),"")</f>
        <v>35</v>
      </c>
    </row>
    <row r="36" customFormat="false" ht="15" hidden="false" customHeight="true" outlineLevel="0" collapsed="false">
      <c r="A36" s="21" t="n">
        <v>35</v>
      </c>
      <c r="B36" s="21" t="s">
        <v>59</v>
      </c>
      <c r="C36" s="21" t="s">
        <v>120</v>
      </c>
      <c r="D36" s="21" t="s">
        <v>134</v>
      </c>
      <c r="E36" s="21" t="s">
        <v>136</v>
      </c>
      <c r="F36" s="21" t="s">
        <v>73</v>
      </c>
      <c r="G36" s="21" t="s">
        <v>73</v>
      </c>
      <c r="H36" s="21" t="s">
        <v>73</v>
      </c>
      <c r="I36" s="21" t="s">
        <v>73</v>
      </c>
      <c r="J36" s="21"/>
      <c r="K36" s="22" t="s">
        <v>74</v>
      </c>
      <c r="L36" s="22" t="s">
        <v>54</v>
      </c>
      <c r="M36" s="23"/>
      <c r="N36" s="21"/>
      <c r="O36" s="21"/>
      <c r="P36" s="24" t="str">
        <f aca="false">IF(CHOOSE(MATCH(START!$B$3,{"L1","L2","L3","L4"},0),F36,G36,H36,I36)="Y","JĀ","NĒ")</f>
        <v>JĀ</v>
      </c>
      <c r="Q36" s="0" t="n">
        <f aca="false">IF(P36="JĀ",ROW(),"")</f>
        <v>36</v>
      </c>
    </row>
    <row r="37" customFormat="false" ht="15" hidden="false" customHeight="true" outlineLevel="0" collapsed="false">
      <c r="A37" s="21" t="n">
        <v>36</v>
      </c>
      <c r="B37" s="21" t="s">
        <v>59</v>
      </c>
      <c r="C37" s="21" t="s">
        <v>120</v>
      </c>
      <c r="D37" s="21" t="s">
        <v>137</v>
      </c>
      <c r="E37" s="21" t="s">
        <v>138</v>
      </c>
      <c r="F37" s="21" t="s">
        <v>73</v>
      </c>
      <c r="G37" s="21" t="s">
        <v>73</v>
      </c>
      <c r="H37" s="21" t="s">
        <v>73</v>
      </c>
      <c r="I37" s="21" t="s">
        <v>73</v>
      </c>
      <c r="J37" s="21"/>
      <c r="K37" s="22" t="s">
        <v>74</v>
      </c>
      <c r="L37" s="22" t="s">
        <v>54</v>
      </c>
      <c r="M37" s="23"/>
      <c r="N37" s="21"/>
      <c r="O37" s="21"/>
      <c r="P37" s="24" t="str">
        <f aca="false">IF(CHOOSE(MATCH(START!$B$3,{"L1","L2","L3","L4"},0),F37,G37,H37,I37)="Y","JĀ","NĒ")</f>
        <v>JĀ</v>
      </c>
      <c r="Q37" s="0" t="n">
        <f aca="false">IF(P37="JĀ",ROW(),"")</f>
        <v>37</v>
      </c>
    </row>
    <row r="38" customFormat="false" ht="15" hidden="false" customHeight="true" outlineLevel="0" collapsed="false">
      <c r="A38" s="21" t="n">
        <v>37</v>
      </c>
      <c r="B38" s="21" t="s">
        <v>59</v>
      </c>
      <c r="C38" s="21" t="s">
        <v>120</v>
      </c>
      <c r="D38" s="21" t="s">
        <v>139</v>
      </c>
      <c r="E38" s="21" t="s">
        <v>140</v>
      </c>
      <c r="F38" s="21"/>
      <c r="G38" s="21"/>
      <c r="H38" s="21" t="s">
        <v>73</v>
      </c>
      <c r="I38" s="21" t="s">
        <v>73</v>
      </c>
      <c r="J38" s="21"/>
      <c r="K38" s="22" t="s">
        <v>74</v>
      </c>
      <c r="L38" s="22" t="s">
        <v>54</v>
      </c>
      <c r="M38" s="23"/>
      <c r="N38" s="21"/>
      <c r="O38" s="21"/>
      <c r="P38" s="24" t="str">
        <f aca="false">IF(CHOOSE(MATCH(START!$B$3,{"L1","L2","L3","L4"},0),F38,G38,H38,I38)="Y","JĀ","NĒ")</f>
        <v>NĒ</v>
      </c>
      <c r="Q38" s="0" t="str">
        <f aca="false">IF(P38="JĀ",ROW(),"")</f>
        <v/>
      </c>
    </row>
    <row r="39" customFormat="false" ht="15" hidden="false" customHeight="true" outlineLevel="0" collapsed="false">
      <c r="A39" s="21" t="n">
        <v>38</v>
      </c>
      <c r="B39" s="21" t="s">
        <v>59</v>
      </c>
      <c r="C39" s="21" t="s">
        <v>120</v>
      </c>
      <c r="D39" s="21" t="s">
        <v>141</v>
      </c>
      <c r="E39" s="21" t="s">
        <v>142</v>
      </c>
      <c r="F39" s="21"/>
      <c r="G39" s="21"/>
      <c r="H39" s="21" t="s">
        <v>73</v>
      </c>
      <c r="I39" s="21" t="s">
        <v>73</v>
      </c>
      <c r="J39" s="21"/>
      <c r="K39" s="22" t="s">
        <v>74</v>
      </c>
      <c r="L39" s="22" t="s">
        <v>54</v>
      </c>
      <c r="M39" s="23"/>
      <c r="N39" s="21"/>
      <c r="O39" s="21"/>
      <c r="P39" s="24" t="str">
        <f aca="false">IF(CHOOSE(MATCH(START!$B$3,{"L1","L2","L3","L4"},0),F39,G39,H39,I39)="Y","JĀ","NĒ")</f>
        <v>NĒ</v>
      </c>
      <c r="Q39" s="0" t="str">
        <f aca="false">IF(P39="JĀ",ROW(),"")</f>
        <v/>
      </c>
    </row>
    <row r="40" customFormat="false" ht="15" hidden="false" customHeight="true" outlineLevel="0" collapsed="false">
      <c r="A40" s="21" t="n">
        <v>39</v>
      </c>
      <c r="B40" s="21" t="s">
        <v>60</v>
      </c>
      <c r="C40" s="21" t="s">
        <v>143</v>
      </c>
      <c r="D40" s="21" t="s">
        <v>144</v>
      </c>
      <c r="E40" s="21" t="s">
        <v>145</v>
      </c>
      <c r="F40" s="21" t="s">
        <v>73</v>
      </c>
      <c r="G40" s="21" t="s">
        <v>73</v>
      </c>
      <c r="H40" s="21" t="s">
        <v>73</v>
      </c>
      <c r="I40" s="21" t="s">
        <v>73</v>
      </c>
      <c r="J40" s="21"/>
      <c r="K40" s="22" t="s">
        <v>74</v>
      </c>
      <c r="L40" s="22" t="s">
        <v>54</v>
      </c>
      <c r="M40" s="23"/>
      <c r="N40" s="21"/>
      <c r="O40" s="21"/>
      <c r="P40" s="24" t="str">
        <f aca="false">IF(CHOOSE(MATCH(START!$B$3,{"L1","L2","L3","L4"},0),F40,G40,H40,I40)="Y","JĀ","NĒ")</f>
        <v>JĀ</v>
      </c>
      <c r="Q40" s="0" t="n">
        <f aca="false">IF(P40="JĀ",ROW(),"")</f>
        <v>40</v>
      </c>
    </row>
    <row r="41" customFormat="false" ht="15" hidden="false" customHeight="true" outlineLevel="0" collapsed="false">
      <c r="A41" s="21" t="n">
        <v>40</v>
      </c>
      <c r="B41" s="21" t="s">
        <v>60</v>
      </c>
      <c r="C41" s="21" t="s">
        <v>143</v>
      </c>
      <c r="D41" s="21" t="s">
        <v>144</v>
      </c>
      <c r="E41" s="21" t="s">
        <v>146</v>
      </c>
      <c r="F41" s="21" t="s">
        <v>73</v>
      </c>
      <c r="G41" s="21" t="s">
        <v>73</v>
      </c>
      <c r="H41" s="21" t="s">
        <v>73</v>
      </c>
      <c r="I41" s="21" t="s">
        <v>73</v>
      </c>
      <c r="J41" s="21"/>
      <c r="K41" s="22" t="s">
        <v>74</v>
      </c>
      <c r="L41" s="22" t="s">
        <v>54</v>
      </c>
      <c r="M41" s="23"/>
      <c r="N41" s="21"/>
      <c r="O41" s="21"/>
      <c r="P41" s="24" t="str">
        <f aca="false">IF(CHOOSE(MATCH(START!$B$3,{"L1","L2","L3","L4"},0),F41,G41,H41,I41)="Y","JĀ","NĒ")</f>
        <v>JĀ</v>
      </c>
      <c r="Q41" s="0" t="n">
        <f aca="false">IF(P41="JĀ",ROW(),"")</f>
        <v>41</v>
      </c>
    </row>
    <row r="42" customFormat="false" ht="15" hidden="false" customHeight="true" outlineLevel="0" collapsed="false">
      <c r="A42" s="21" t="n">
        <v>41</v>
      </c>
      <c r="B42" s="21" t="s">
        <v>60</v>
      </c>
      <c r="C42" s="21" t="s">
        <v>143</v>
      </c>
      <c r="D42" s="21" t="s">
        <v>147</v>
      </c>
      <c r="E42" s="21" t="s">
        <v>148</v>
      </c>
      <c r="F42" s="21" t="s">
        <v>73</v>
      </c>
      <c r="G42" s="21" t="s">
        <v>73</v>
      </c>
      <c r="H42" s="21" t="s">
        <v>73</v>
      </c>
      <c r="I42" s="21" t="s">
        <v>73</v>
      </c>
      <c r="J42" s="21"/>
      <c r="K42" s="22" t="s">
        <v>74</v>
      </c>
      <c r="L42" s="22" t="s">
        <v>54</v>
      </c>
      <c r="M42" s="23"/>
      <c r="N42" s="21"/>
      <c r="O42" s="21"/>
      <c r="P42" s="24" t="str">
        <f aca="false">IF(CHOOSE(MATCH(START!$B$3,{"L1","L2","L3","L4"},0),F42,G42,H42,I42)="Y","JĀ","NĒ")</f>
        <v>JĀ</v>
      </c>
      <c r="Q42" s="0" t="n">
        <f aca="false">IF(P42="JĀ",ROW(),"")</f>
        <v>42</v>
      </c>
    </row>
    <row r="43" customFormat="false" ht="15" hidden="false" customHeight="true" outlineLevel="0" collapsed="false">
      <c r="A43" s="21" t="n">
        <v>42</v>
      </c>
      <c r="B43" s="21" t="s">
        <v>60</v>
      </c>
      <c r="C43" s="21" t="s">
        <v>143</v>
      </c>
      <c r="D43" s="21" t="s">
        <v>111</v>
      </c>
      <c r="E43" s="21" t="s">
        <v>149</v>
      </c>
      <c r="F43" s="21" t="s">
        <v>73</v>
      </c>
      <c r="G43" s="21" t="s">
        <v>73</v>
      </c>
      <c r="H43" s="21" t="s">
        <v>73</v>
      </c>
      <c r="I43" s="21" t="s">
        <v>73</v>
      </c>
      <c r="J43" s="21"/>
      <c r="K43" s="22" t="s">
        <v>74</v>
      </c>
      <c r="L43" s="22" t="s">
        <v>54</v>
      </c>
      <c r="M43" s="23"/>
      <c r="N43" s="21"/>
      <c r="O43" s="21"/>
      <c r="P43" s="24" t="str">
        <f aca="false">IF(CHOOSE(MATCH(START!$B$3,{"L1","L2","L3","L4"},0),F43,G43,H43,I43)="Y","JĀ","NĒ")</f>
        <v>JĀ</v>
      </c>
      <c r="Q43" s="0" t="n">
        <f aca="false">IF(P43="JĀ",ROW(),"")</f>
        <v>43</v>
      </c>
    </row>
    <row r="44" customFormat="false" ht="27.75" hidden="false" customHeight="true" outlineLevel="0" collapsed="false">
      <c r="A44" s="21" t="n">
        <v>43</v>
      </c>
      <c r="B44" s="21" t="s">
        <v>60</v>
      </c>
      <c r="C44" s="21" t="s">
        <v>143</v>
      </c>
      <c r="D44" s="21" t="s">
        <v>111</v>
      </c>
      <c r="E44" s="21" t="s">
        <v>150</v>
      </c>
      <c r="F44" s="21" t="s">
        <v>73</v>
      </c>
      <c r="G44" s="21" t="s">
        <v>73</v>
      </c>
      <c r="H44" s="21" t="s">
        <v>73</v>
      </c>
      <c r="I44" s="21" t="s">
        <v>73</v>
      </c>
      <c r="J44" s="21"/>
      <c r="K44" s="22" t="s">
        <v>74</v>
      </c>
      <c r="L44" s="22" t="s">
        <v>54</v>
      </c>
      <c r="M44" s="23"/>
      <c r="N44" s="21"/>
      <c r="O44" s="21"/>
      <c r="P44" s="24" t="str">
        <f aca="false">IF(CHOOSE(MATCH(START!$B$3,{"L1","L2","L3","L4"},0),F44,G44,H44,I44)="Y","JĀ","NĒ")</f>
        <v>JĀ</v>
      </c>
      <c r="Q44" s="0" t="n">
        <f aca="false">IF(P44="JĀ",ROW(),"")</f>
        <v>44</v>
      </c>
    </row>
    <row r="45" customFormat="false" ht="15" hidden="false" customHeight="true" outlineLevel="0" collapsed="false">
      <c r="A45" s="21" t="n">
        <v>44</v>
      </c>
      <c r="B45" s="21" t="s">
        <v>60</v>
      </c>
      <c r="C45" s="21" t="s">
        <v>143</v>
      </c>
      <c r="D45" s="21" t="s">
        <v>151</v>
      </c>
      <c r="E45" s="21" t="s">
        <v>152</v>
      </c>
      <c r="F45" s="21" t="s">
        <v>73</v>
      </c>
      <c r="G45" s="21" t="s">
        <v>73</v>
      </c>
      <c r="H45" s="21" t="s">
        <v>73</v>
      </c>
      <c r="I45" s="21" t="s">
        <v>73</v>
      </c>
      <c r="J45" s="21"/>
      <c r="K45" s="22" t="s">
        <v>74</v>
      </c>
      <c r="L45" s="22" t="s">
        <v>54</v>
      </c>
      <c r="M45" s="23"/>
      <c r="N45" s="21"/>
      <c r="O45" s="21"/>
      <c r="P45" s="24" t="str">
        <f aca="false">IF(CHOOSE(MATCH(START!$B$3,{"L1","L2","L3","L4"},0),F45,G45,H45,I45)="Y","JĀ","NĒ")</f>
        <v>JĀ</v>
      </c>
      <c r="Q45" s="0" t="n">
        <f aca="false">IF(P45="JĀ",ROW(),"")</f>
        <v>45</v>
      </c>
    </row>
    <row r="46" customFormat="false" ht="15" hidden="false" customHeight="true" outlineLevel="0" collapsed="false">
      <c r="A46" s="21" t="n">
        <v>45</v>
      </c>
      <c r="B46" s="21" t="s">
        <v>60</v>
      </c>
      <c r="C46" s="21" t="s">
        <v>143</v>
      </c>
      <c r="D46" s="21" t="s">
        <v>151</v>
      </c>
      <c r="E46" s="21" t="s">
        <v>153</v>
      </c>
      <c r="F46" s="21" t="s">
        <v>73</v>
      </c>
      <c r="G46" s="21" t="s">
        <v>73</v>
      </c>
      <c r="H46" s="21" t="s">
        <v>73</v>
      </c>
      <c r="I46" s="21" t="s">
        <v>73</v>
      </c>
      <c r="J46" s="21"/>
      <c r="K46" s="22" t="s">
        <v>74</v>
      </c>
      <c r="L46" s="22" t="s">
        <v>54</v>
      </c>
      <c r="M46" s="23"/>
      <c r="N46" s="21"/>
      <c r="O46" s="21"/>
      <c r="P46" s="24" t="str">
        <f aca="false">IF(CHOOSE(MATCH(START!$B$3,{"L1","L2","L3","L4"},0),F46,G46,H46,I46)="Y","JĀ","NĒ")</f>
        <v>JĀ</v>
      </c>
      <c r="Q46" s="0" t="n">
        <f aca="false">IF(P46="JĀ",ROW(),"")</f>
        <v>46</v>
      </c>
    </row>
    <row r="47" customFormat="false" ht="15" hidden="false" customHeight="true" outlineLevel="0" collapsed="false">
      <c r="A47" s="21" t="n">
        <v>46</v>
      </c>
      <c r="B47" s="21" t="s">
        <v>60</v>
      </c>
      <c r="C47" s="21" t="s">
        <v>143</v>
      </c>
      <c r="D47" s="21" t="s">
        <v>154</v>
      </c>
      <c r="E47" s="21" t="s">
        <v>155</v>
      </c>
      <c r="F47" s="21" t="s">
        <v>73</v>
      </c>
      <c r="G47" s="21" t="s">
        <v>73</v>
      </c>
      <c r="H47" s="21" t="s">
        <v>73</v>
      </c>
      <c r="I47" s="21" t="s">
        <v>73</v>
      </c>
      <c r="J47" s="21"/>
      <c r="K47" s="22" t="s">
        <v>74</v>
      </c>
      <c r="L47" s="22" t="s">
        <v>54</v>
      </c>
      <c r="M47" s="23"/>
      <c r="N47" s="21"/>
      <c r="O47" s="21"/>
      <c r="P47" s="24" t="str">
        <f aca="false">IF(CHOOSE(MATCH(START!$B$3,{"L1","L2","L3","L4"},0),F47,G47,H47,I47)="Y","JĀ","NĒ")</f>
        <v>JĀ</v>
      </c>
      <c r="Q47" s="0" t="n">
        <f aca="false">IF(P47="JĀ",ROW(),"")</f>
        <v>47</v>
      </c>
    </row>
    <row r="48" customFormat="false" ht="15" hidden="false" customHeight="true" outlineLevel="0" collapsed="false">
      <c r="A48" s="21" t="n">
        <v>47</v>
      </c>
      <c r="B48" s="21" t="s">
        <v>60</v>
      </c>
      <c r="C48" s="21" t="s">
        <v>143</v>
      </c>
      <c r="D48" s="21" t="s">
        <v>116</v>
      </c>
      <c r="E48" s="21" t="s">
        <v>156</v>
      </c>
      <c r="F48" s="21" t="s">
        <v>73</v>
      </c>
      <c r="G48" s="21" t="s">
        <v>73</v>
      </c>
      <c r="H48" s="21" t="s">
        <v>73</v>
      </c>
      <c r="I48" s="21" t="s">
        <v>73</v>
      </c>
      <c r="J48" s="21"/>
      <c r="K48" s="22" t="s">
        <v>74</v>
      </c>
      <c r="L48" s="22" t="s">
        <v>54</v>
      </c>
      <c r="M48" s="23"/>
      <c r="N48" s="21"/>
      <c r="O48" s="21"/>
      <c r="P48" s="24" t="str">
        <f aca="false">IF(CHOOSE(MATCH(START!$B$3,{"L1","L2","L3","L4"},0),F48,G48,H48,I48)="Y","JĀ","NĒ")</f>
        <v>JĀ</v>
      </c>
      <c r="Q48" s="0" t="n">
        <f aca="false">IF(P48="JĀ",ROW(),"")</f>
        <v>48</v>
      </c>
    </row>
    <row r="49" customFormat="false" ht="15" hidden="false" customHeight="true" outlineLevel="0" collapsed="false">
      <c r="A49" s="21" t="n">
        <v>48</v>
      </c>
      <c r="B49" s="21" t="s">
        <v>60</v>
      </c>
      <c r="C49" s="21" t="s">
        <v>143</v>
      </c>
      <c r="D49" s="21" t="s">
        <v>157</v>
      </c>
      <c r="E49" s="21" t="s">
        <v>158</v>
      </c>
      <c r="F49" s="21" t="s">
        <v>73</v>
      </c>
      <c r="G49" s="21" t="s">
        <v>73</v>
      </c>
      <c r="H49" s="21" t="s">
        <v>73</v>
      </c>
      <c r="I49" s="21" t="s">
        <v>73</v>
      </c>
      <c r="J49" s="21"/>
      <c r="K49" s="22" t="s">
        <v>74</v>
      </c>
      <c r="L49" s="22" t="s">
        <v>54</v>
      </c>
      <c r="M49" s="23"/>
      <c r="N49" s="21"/>
      <c r="O49" s="21"/>
      <c r="P49" s="24" t="str">
        <f aca="false">IF(CHOOSE(MATCH(START!$B$3,{"L1","L2","L3","L4"},0),F49,G49,H49,I49)="Y","JĀ","NĒ")</f>
        <v>JĀ</v>
      </c>
      <c r="Q49" s="0" t="n">
        <f aca="false">IF(P49="JĀ",ROW(),"")</f>
        <v>49</v>
      </c>
    </row>
    <row r="50" customFormat="false" ht="15" hidden="false" customHeight="true" outlineLevel="0" collapsed="false">
      <c r="A50" s="21" t="n">
        <v>49</v>
      </c>
      <c r="B50" s="21" t="s">
        <v>60</v>
      </c>
      <c r="C50" s="21" t="s">
        <v>143</v>
      </c>
      <c r="D50" s="21" t="s">
        <v>159</v>
      </c>
      <c r="E50" s="21" t="s">
        <v>160</v>
      </c>
      <c r="F50" s="21" t="s">
        <v>73</v>
      </c>
      <c r="G50" s="21" t="s">
        <v>73</v>
      </c>
      <c r="H50" s="21" t="s">
        <v>73</v>
      </c>
      <c r="I50" s="21" t="s">
        <v>73</v>
      </c>
      <c r="J50" s="21"/>
      <c r="K50" s="22" t="s">
        <v>74</v>
      </c>
      <c r="L50" s="22" t="s">
        <v>54</v>
      </c>
      <c r="M50" s="23"/>
      <c r="N50" s="21"/>
      <c r="O50" s="21"/>
      <c r="P50" s="24" t="str">
        <f aca="false">IF(CHOOSE(MATCH(START!$B$3,{"L1","L2","L3","L4"},0),F50,G50,H50,I50)="Y","JĀ","NĒ")</f>
        <v>JĀ</v>
      </c>
      <c r="Q50" s="0" t="n">
        <f aca="false">IF(P50="JĀ",ROW(),"")</f>
        <v>50</v>
      </c>
    </row>
    <row r="51" customFormat="false" ht="15" hidden="false" customHeight="true" outlineLevel="0" collapsed="false">
      <c r="A51" s="21" t="n">
        <v>50</v>
      </c>
      <c r="B51" s="21" t="s">
        <v>60</v>
      </c>
      <c r="C51" s="21" t="s">
        <v>143</v>
      </c>
      <c r="D51" s="21" t="s">
        <v>161</v>
      </c>
      <c r="E51" s="21" t="s">
        <v>162</v>
      </c>
      <c r="F51" s="21" t="s">
        <v>73</v>
      </c>
      <c r="G51" s="21" t="s">
        <v>73</v>
      </c>
      <c r="H51" s="21" t="s">
        <v>73</v>
      </c>
      <c r="I51" s="21" t="s">
        <v>73</v>
      </c>
      <c r="J51" s="21"/>
      <c r="K51" s="22" t="s">
        <v>74</v>
      </c>
      <c r="L51" s="22" t="s">
        <v>54</v>
      </c>
      <c r="M51" s="23"/>
      <c r="N51" s="21"/>
      <c r="O51" s="21"/>
      <c r="P51" s="24" t="str">
        <f aca="false">IF(CHOOSE(MATCH(START!$B$3,{"L1","L2","L3","L4"},0),F51,G51,H51,I51)="Y","JĀ","NĒ")</f>
        <v>JĀ</v>
      </c>
      <c r="Q51" s="0" t="n">
        <f aca="false">IF(P51="JĀ",ROW(),"")</f>
        <v>51</v>
      </c>
    </row>
    <row r="52" customFormat="false" ht="15" hidden="false" customHeight="true" outlineLevel="0" collapsed="false">
      <c r="A52" s="21" t="n">
        <v>51</v>
      </c>
      <c r="B52" s="21" t="s">
        <v>62</v>
      </c>
      <c r="C52" s="21" t="s">
        <v>163</v>
      </c>
      <c r="D52" s="21" t="s">
        <v>103</v>
      </c>
      <c r="E52" s="21" t="s">
        <v>164</v>
      </c>
      <c r="F52" s="21" t="s">
        <v>73</v>
      </c>
      <c r="G52" s="21" t="s">
        <v>73</v>
      </c>
      <c r="H52" s="21" t="s">
        <v>73</v>
      </c>
      <c r="I52" s="21" t="s">
        <v>73</v>
      </c>
      <c r="J52" s="21"/>
      <c r="K52" s="22" t="s">
        <v>74</v>
      </c>
      <c r="L52" s="22" t="s">
        <v>54</v>
      </c>
      <c r="M52" s="23"/>
      <c r="N52" s="21"/>
      <c r="O52" s="21"/>
      <c r="P52" s="24" t="str">
        <f aca="false">IF(CHOOSE(MATCH(START!$B$3,{"L1","L2","L3","L4"},0),F52,G52,H52,I52)="Y","JĀ","NĒ")</f>
        <v>JĀ</v>
      </c>
      <c r="Q52" s="0" t="n">
        <f aca="false">IF(P52="JĀ",ROW(),"")</f>
        <v>52</v>
      </c>
    </row>
    <row r="53" customFormat="false" ht="27.75" hidden="false" customHeight="true" outlineLevel="0" collapsed="false">
      <c r="A53" s="21" t="n">
        <v>52</v>
      </c>
      <c r="B53" s="21" t="s">
        <v>62</v>
      </c>
      <c r="C53" s="21" t="s">
        <v>163</v>
      </c>
      <c r="D53" s="21" t="s">
        <v>103</v>
      </c>
      <c r="E53" s="21" t="s">
        <v>165</v>
      </c>
      <c r="F53" s="21"/>
      <c r="G53" s="21"/>
      <c r="H53" s="21" t="s">
        <v>73</v>
      </c>
      <c r="I53" s="21" t="s">
        <v>73</v>
      </c>
      <c r="J53" s="21"/>
      <c r="K53" s="22" t="s">
        <v>74</v>
      </c>
      <c r="L53" s="22" t="s">
        <v>54</v>
      </c>
      <c r="M53" s="23"/>
      <c r="N53" s="21"/>
      <c r="O53" s="21"/>
      <c r="P53" s="24" t="str">
        <f aca="false">IF(CHOOSE(MATCH(START!$B$3,{"L1","L2","L3","L4"},0),F53,G53,H53,I53)="Y","JĀ","NĒ")</f>
        <v>NĒ</v>
      </c>
      <c r="Q53" s="0" t="str">
        <f aca="false">IF(P53="JĀ",ROW(),"")</f>
        <v/>
      </c>
    </row>
    <row r="54" customFormat="false" ht="15" hidden="false" customHeight="true" outlineLevel="0" collapsed="false">
      <c r="A54" s="21" t="n">
        <v>53</v>
      </c>
      <c r="B54" s="21" t="s">
        <v>62</v>
      </c>
      <c r="C54" s="21" t="s">
        <v>163</v>
      </c>
      <c r="D54" s="21" t="s">
        <v>111</v>
      </c>
      <c r="E54" s="21" t="s">
        <v>166</v>
      </c>
      <c r="F54" s="21" t="s">
        <v>73</v>
      </c>
      <c r="G54" s="21" t="s">
        <v>73</v>
      </c>
      <c r="H54" s="21" t="s">
        <v>73</v>
      </c>
      <c r="I54" s="21" t="s">
        <v>73</v>
      </c>
      <c r="J54" s="21"/>
      <c r="K54" s="22" t="s">
        <v>74</v>
      </c>
      <c r="L54" s="22" t="s">
        <v>54</v>
      </c>
      <c r="M54" s="23"/>
      <c r="N54" s="21"/>
      <c r="O54" s="21"/>
      <c r="P54" s="24" t="str">
        <f aca="false">IF(CHOOSE(MATCH(START!$B$3,{"L1","L2","L3","L4"},0),F54,G54,H54,I54)="Y","JĀ","NĒ")</f>
        <v>JĀ</v>
      </c>
      <c r="Q54" s="0" t="n">
        <f aca="false">IF(P54="JĀ",ROW(),"")</f>
        <v>54</v>
      </c>
    </row>
    <row r="55" customFormat="false" ht="15" hidden="false" customHeight="true" outlineLevel="0" collapsed="false">
      <c r="A55" s="21" t="n">
        <v>54</v>
      </c>
      <c r="B55" s="21" t="s">
        <v>62</v>
      </c>
      <c r="C55" s="21" t="s">
        <v>163</v>
      </c>
      <c r="D55" s="21" t="s">
        <v>134</v>
      </c>
      <c r="E55" s="21" t="s">
        <v>167</v>
      </c>
      <c r="F55" s="21" t="s">
        <v>73</v>
      </c>
      <c r="G55" s="21" t="s">
        <v>73</v>
      </c>
      <c r="H55" s="21" t="s">
        <v>73</v>
      </c>
      <c r="I55" s="21" t="s">
        <v>73</v>
      </c>
      <c r="J55" s="21"/>
      <c r="K55" s="22" t="s">
        <v>74</v>
      </c>
      <c r="L55" s="22" t="s">
        <v>54</v>
      </c>
      <c r="M55" s="23"/>
      <c r="N55" s="21"/>
      <c r="O55" s="21"/>
      <c r="P55" s="24" t="str">
        <f aca="false">IF(CHOOSE(MATCH(START!$B$3,{"L1","L2","L3","L4"},0),F55,G55,H55,I55)="Y","JĀ","NĒ")</f>
        <v>JĀ</v>
      </c>
      <c r="Q55" s="0" t="n">
        <f aca="false">IF(P55="JĀ",ROW(),"")</f>
        <v>55</v>
      </c>
    </row>
    <row r="56" customFormat="false" ht="15" hidden="false" customHeight="true" outlineLevel="0" collapsed="false">
      <c r="A56" s="21" t="n">
        <v>55</v>
      </c>
      <c r="B56" s="21" t="s">
        <v>62</v>
      </c>
      <c r="C56" s="21" t="s">
        <v>163</v>
      </c>
      <c r="D56" s="21" t="s">
        <v>168</v>
      </c>
      <c r="E56" s="21" t="s">
        <v>169</v>
      </c>
      <c r="F56" s="21" t="s">
        <v>73</v>
      </c>
      <c r="G56" s="21" t="s">
        <v>73</v>
      </c>
      <c r="H56" s="21" t="s">
        <v>73</v>
      </c>
      <c r="I56" s="21" t="s">
        <v>73</v>
      </c>
      <c r="J56" s="21"/>
      <c r="K56" s="22" t="s">
        <v>74</v>
      </c>
      <c r="L56" s="22" t="s">
        <v>54</v>
      </c>
      <c r="M56" s="23"/>
      <c r="N56" s="21"/>
      <c r="O56" s="21"/>
      <c r="P56" s="24" t="str">
        <f aca="false">IF(CHOOSE(MATCH(START!$B$3,{"L1","L2","L3","L4"},0),F56,G56,H56,I56)="Y","JĀ","NĒ")</f>
        <v>JĀ</v>
      </c>
      <c r="Q56" s="0" t="n">
        <f aca="false">IF(P56="JĀ",ROW(),"")</f>
        <v>56</v>
      </c>
    </row>
    <row r="57" customFormat="false" ht="15" hidden="false" customHeight="true" outlineLevel="0" collapsed="false">
      <c r="A57" s="21" t="n">
        <v>56</v>
      </c>
      <c r="B57" s="21" t="s">
        <v>62</v>
      </c>
      <c r="C57" s="21" t="s">
        <v>163</v>
      </c>
      <c r="D57" s="21" t="s">
        <v>170</v>
      </c>
      <c r="E57" s="21" t="s">
        <v>171</v>
      </c>
      <c r="F57" s="21" t="s">
        <v>73</v>
      </c>
      <c r="G57" s="21" t="s">
        <v>73</v>
      </c>
      <c r="H57" s="21" t="s">
        <v>73</v>
      </c>
      <c r="I57" s="21" t="s">
        <v>73</v>
      </c>
      <c r="J57" s="21"/>
      <c r="K57" s="22" t="s">
        <v>74</v>
      </c>
      <c r="L57" s="22" t="s">
        <v>54</v>
      </c>
      <c r="M57" s="23"/>
      <c r="N57" s="21"/>
      <c r="O57" s="21"/>
      <c r="P57" s="24" t="str">
        <f aca="false">IF(CHOOSE(MATCH(START!$B$3,{"L1","L2","L3","L4"},0),F57,G57,H57,I57)="Y","JĀ","NĒ")</f>
        <v>JĀ</v>
      </c>
      <c r="Q57" s="0" t="n">
        <f aca="false">IF(P57="JĀ",ROW(),"")</f>
        <v>57</v>
      </c>
    </row>
    <row r="58" customFormat="false" ht="15" hidden="false" customHeight="true" outlineLevel="0" collapsed="false">
      <c r="A58" s="21" t="n">
        <v>57</v>
      </c>
      <c r="B58" s="21" t="s">
        <v>62</v>
      </c>
      <c r="C58" s="21" t="s">
        <v>163</v>
      </c>
      <c r="D58" s="21" t="s">
        <v>172</v>
      </c>
      <c r="E58" s="21" t="s">
        <v>173</v>
      </c>
      <c r="F58" s="21"/>
      <c r="G58" s="21" t="s">
        <v>73</v>
      </c>
      <c r="H58" s="21" t="s">
        <v>73</v>
      </c>
      <c r="I58" s="21" t="s">
        <v>73</v>
      </c>
      <c r="J58" s="21"/>
      <c r="K58" s="22" t="s">
        <v>74</v>
      </c>
      <c r="L58" s="22" t="s">
        <v>54</v>
      </c>
      <c r="M58" s="23"/>
      <c r="N58" s="21"/>
      <c r="O58" s="21"/>
      <c r="P58" s="24" t="str">
        <f aca="false">IF(CHOOSE(MATCH(START!$B$3,{"L1","L2","L3","L4"},0),F58,G58,H58,I58)="Y","JĀ","NĒ")</f>
        <v>JĀ</v>
      </c>
      <c r="Q58" s="0" t="n">
        <f aca="false">IF(P58="JĀ",ROW(),"")</f>
        <v>58</v>
      </c>
    </row>
    <row r="59" customFormat="false" ht="15" hidden="false" customHeight="true" outlineLevel="0" collapsed="false">
      <c r="A59" s="21" t="n">
        <v>58</v>
      </c>
      <c r="B59" s="21" t="s">
        <v>62</v>
      </c>
      <c r="C59" s="21" t="s">
        <v>163</v>
      </c>
      <c r="D59" s="21" t="s">
        <v>174</v>
      </c>
      <c r="E59" s="21" t="s">
        <v>175</v>
      </c>
      <c r="F59" s="21" t="s">
        <v>73</v>
      </c>
      <c r="G59" s="21" t="s">
        <v>73</v>
      </c>
      <c r="H59" s="21" t="s">
        <v>73</v>
      </c>
      <c r="I59" s="21" t="s">
        <v>73</v>
      </c>
      <c r="J59" s="21"/>
      <c r="K59" s="22" t="s">
        <v>74</v>
      </c>
      <c r="L59" s="22" t="s">
        <v>54</v>
      </c>
      <c r="M59" s="23"/>
      <c r="N59" s="21"/>
      <c r="O59" s="21"/>
      <c r="P59" s="24" t="str">
        <f aca="false">IF(CHOOSE(MATCH(START!$B$3,{"L1","L2","L3","L4"},0),F59,G59,H59,I59)="Y","JĀ","NĒ")</f>
        <v>JĀ</v>
      </c>
      <c r="Q59" s="0" t="n">
        <f aca="false">IF(P59="JĀ",ROW(),"")</f>
        <v>59</v>
      </c>
    </row>
    <row r="60" customFormat="false" ht="15" hidden="false" customHeight="true" outlineLevel="0" collapsed="false">
      <c r="A60" s="21" t="n">
        <v>59</v>
      </c>
      <c r="B60" s="21" t="s">
        <v>63</v>
      </c>
      <c r="C60" s="21" t="s">
        <v>176</v>
      </c>
      <c r="D60" s="21" t="s">
        <v>177</v>
      </c>
      <c r="E60" s="21" t="s">
        <v>178</v>
      </c>
      <c r="F60" s="21" t="s">
        <v>73</v>
      </c>
      <c r="G60" s="21" t="s">
        <v>73</v>
      </c>
      <c r="H60" s="21" t="s">
        <v>73</v>
      </c>
      <c r="I60" s="21" t="s">
        <v>73</v>
      </c>
      <c r="J60" s="21"/>
      <c r="K60" s="22" t="s">
        <v>74</v>
      </c>
      <c r="L60" s="22" t="s">
        <v>54</v>
      </c>
      <c r="M60" s="23"/>
      <c r="N60" s="21"/>
      <c r="O60" s="21"/>
      <c r="P60" s="24" t="str">
        <f aca="false">IF(CHOOSE(MATCH(START!$B$3,{"L1","L2","L3","L4"},0),F60,G60,H60,I60)="Y","JĀ","NĒ")</f>
        <v>JĀ</v>
      </c>
      <c r="Q60" s="0" t="n">
        <f aca="false">IF(P60="JĀ",ROW(),"")</f>
        <v>60</v>
      </c>
    </row>
    <row r="61" customFormat="false" ht="15" hidden="false" customHeight="true" outlineLevel="0" collapsed="false">
      <c r="A61" s="21" t="n">
        <v>60</v>
      </c>
      <c r="B61" s="21" t="s">
        <v>63</v>
      </c>
      <c r="C61" s="21" t="s">
        <v>179</v>
      </c>
      <c r="D61" s="21" t="s">
        <v>177</v>
      </c>
      <c r="E61" s="21" t="s">
        <v>180</v>
      </c>
      <c r="F61" s="21" t="s">
        <v>73</v>
      </c>
      <c r="G61" s="21" t="s">
        <v>73</v>
      </c>
      <c r="H61" s="21" t="s">
        <v>73</v>
      </c>
      <c r="I61" s="21" t="s">
        <v>73</v>
      </c>
      <c r="J61" s="21"/>
      <c r="K61" s="22" t="s">
        <v>74</v>
      </c>
      <c r="L61" s="22" t="s">
        <v>54</v>
      </c>
      <c r="M61" s="23"/>
      <c r="N61" s="21"/>
      <c r="O61" s="21"/>
      <c r="P61" s="24" t="str">
        <f aca="false">IF(CHOOSE(MATCH(START!$B$3,{"L1","L2","L3","L4"},0),F61,G61,H61,I61)="Y","JĀ","NĒ")</f>
        <v>JĀ</v>
      </c>
      <c r="Q61" s="0" t="n">
        <f aca="false">IF(P61="JĀ",ROW(),"")</f>
        <v>61</v>
      </c>
    </row>
    <row r="62" customFormat="false" ht="15" hidden="false" customHeight="true" outlineLevel="0" collapsed="false">
      <c r="A62" s="21" t="n">
        <v>61</v>
      </c>
      <c r="B62" s="21" t="s">
        <v>63</v>
      </c>
      <c r="C62" s="21" t="s">
        <v>179</v>
      </c>
      <c r="D62" s="21" t="s">
        <v>177</v>
      </c>
      <c r="E62" s="21" t="s">
        <v>181</v>
      </c>
      <c r="F62" s="21" t="s">
        <v>73</v>
      </c>
      <c r="G62" s="21" t="s">
        <v>73</v>
      </c>
      <c r="H62" s="21" t="s">
        <v>73</v>
      </c>
      <c r="I62" s="21" t="s">
        <v>73</v>
      </c>
      <c r="J62" s="21"/>
      <c r="K62" s="22" t="s">
        <v>74</v>
      </c>
      <c r="L62" s="22" t="s">
        <v>54</v>
      </c>
      <c r="M62" s="23"/>
      <c r="N62" s="21"/>
      <c r="O62" s="21"/>
      <c r="P62" s="24" t="str">
        <f aca="false">IF(CHOOSE(MATCH(START!$B$3,{"L1","L2","L3","L4"},0),F62,G62,H62,I62)="Y","JĀ","NĒ")</f>
        <v>JĀ</v>
      </c>
      <c r="Q62" s="0" t="n">
        <f aca="false">IF(P62="JĀ",ROW(),"")</f>
        <v>62</v>
      </c>
    </row>
    <row r="63" customFormat="false" ht="15" hidden="false" customHeight="true" outlineLevel="0" collapsed="false">
      <c r="A63" s="21" t="n">
        <v>62</v>
      </c>
      <c r="B63" s="21" t="s">
        <v>63</v>
      </c>
      <c r="C63" s="21" t="s">
        <v>179</v>
      </c>
      <c r="D63" s="21" t="s">
        <v>147</v>
      </c>
      <c r="E63" s="21" t="s">
        <v>182</v>
      </c>
      <c r="F63" s="21" t="s">
        <v>73</v>
      </c>
      <c r="G63" s="21" t="s">
        <v>73</v>
      </c>
      <c r="H63" s="21" t="s">
        <v>73</v>
      </c>
      <c r="I63" s="21" t="s">
        <v>73</v>
      </c>
      <c r="J63" s="21"/>
      <c r="K63" s="22" t="s">
        <v>74</v>
      </c>
      <c r="L63" s="22" t="s">
        <v>54</v>
      </c>
      <c r="M63" s="23"/>
      <c r="N63" s="21"/>
      <c r="O63" s="21"/>
      <c r="P63" s="24" t="str">
        <f aca="false">IF(CHOOSE(MATCH(START!$B$3,{"L1","L2","L3","L4"},0),F63,G63,H63,I63)="Y","JĀ","NĒ")</f>
        <v>JĀ</v>
      </c>
      <c r="Q63" s="0" t="n">
        <f aca="false">IF(P63="JĀ",ROW(),"")</f>
        <v>63</v>
      </c>
    </row>
    <row r="64" customFormat="false" ht="15" hidden="false" customHeight="true" outlineLevel="0" collapsed="false">
      <c r="A64" s="21" t="n">
        <v>63</v>
      </c>
      <c r="B64" s="21" t="s">
        <v>63</v>
      </c>
      <c r="C64" s="21" t="s">
        <v>183</v>
      </c>
      <c r="D64" s="21" t="s">
        <v>151</v>
      </c>
      <c r="E64" s="21" t="s">
        <v>184</v>
      </c>
      <c r="F64" s="21" t="s">
        <v>73</v>
      </c>
      <c r="G64" s="21" t="s">
        <v>73</v>
      </c>
      <c r="H64" s="21" t="s">
        <v>73</v>
      </c>
      <c r="I64" s="21" t="s">
        <v>73</v>
      </c>
      <c r="J64" s="21"/>
      <c r="K64" s="22" t="s">
        <v>74</v>
      </c>
      <c r="L64" s="22" t="s">
        <v>54</v>
      </c>
      <c r="M64" s="23"/>
      <c r="N64" s="21"/>
      <c r="O64" s="21"/>
      <c r="P64" s="24" t="str">
        <f aca="false">IF(CHOOSE(MATCH(START!$B$3,{"L1","L2","L3","L4"},0),F64,G64,H64,I64)="Y","JĀ","NĒ")</f>
        <v>JĀ</v>
      </c>
      <c r="Q64" s="0" t="n">
        <f aca="false">IF(P64="JĀ",ROW(),"")</f>
        <v>64</v>
      </c>
    </row>
    <row r="65" customFormat="false" ht="27.75" hidden="false" customHeight="true" outlineLevel="0" collapsed="false">
      <c r="A65" s="21" t="n">
        <v>64</v>
      </c>
      <c r="B65" s="21" t="s">
        <v>63</v>
      </c>
      <c r="C65" s="21" t="s">
        <v>183</v>
      </c>
      <c r="D65" s="21" t="s">
        <v>185</v>
      </c>
      <c r="E65" s="21" t="s">
        <v>186</v>
      </c>
      <c r="F65" s="21" t="s">
        <v>73</v>
      </c>
      <c r="G65" s="21" t="s">
        <v>73</v>
      </c>
      <c r="H65" s="21" t="s">
        <v>73</v>
      </c>
      <c r="I65" s="21" t="s">
        <v>73</v>
      </c>
      <c r="J65" s="21"/>
      <c r="K65" s="22" t="s">
        <v>74</v>
      </c>
      <c r="L65" s="22" t="s">
        <v>54</v>
      </c>
      <c r="M65" s="23"/>
      <c r="N65" s="21"/>
      <c r="O65" s="21"/>
      <c r="P65" s="24" t="str">
        <f aca="false">IF(CHOOSE(MATCH(START!$B$3,{"L1","L2","L3","L4"},0),F65,G65,H65,I65)="Y","JĀ","NĒ")</f>
        <v>JĀ</v>
      </c>
      <c r="Q65" s="0" t="n">
        <f aca="false">IF(P65="JĀ",ROW(),"")</f>
        <v>65</v>
      </c>
    </row>
    <row r="66" customFormat="false" ht="15" hidden="false" customHeight="true" outlineLevel="0" collapsed="false">
      <c r="A66" s="21" t="n">
        <v>65</v>
      </c>
      <c r="B66" s="21" t="s">
        <v>63</v>
      </c>
      <c r="C66" s="21" t="s">
        <v>183</v>
      </c>
      <c r="D66" s="21" t="s">
        <v>187</v>
      </c>
      <c r="E66" s="21" t="s">
        <v>188</v>
      </c>
      <c r="F66" s="21" t="s">
        <v>73</v>
      </c>
      <c r="G66" s="21" t="s">
        <v>73</v>
      </c>
      <c r="H66" s="21" t="s">
        <v>73</v>
      </c>
      <c r="I66" s="21" t="s">
        <v>73</v>
      </c>
      <c r="J66" s="21"/>
      <c r="K66" s="22" t="s">
        <v>74</v>
      </c>
      <c r="L66" s="22" t="s">
        <v>54</v>
      </c>
      <c r="M66" s="23"/>
      <c r="N66" s="21"/>
      <c r="O66" s="21"/>
      <c r="P66" s="24" t="str">
        <f aca="false">IF(CHOOSE(MATCH(START!$B$3,{"L1","L2","L3","L4"},0),F66,G66,H66,I66)="Y","JĀ","NĒ")</f>
        <v>JĀ</v>
      </c>
      <c r="Q66" s="0" t="n">
        <f aca="false">IF(P66="JĀ",ROW(),"")</f>
        <v>66</v>
      </c>
    </row>
    <row r="67" customFormat="false" ht="15" hidden="false" customHeight="true" outlineLevel="0" collapsed="false">
      <c r="A67" s="21" t="n">
        <v>66</v>
      </c>
      <c r="B67" s="21" t="s">
        <v>63</v>
      </c>
      <c r="C67" s="21" t="s">
        <v>189</v>
      </c>
      <c r="D67" s="21" t="s">
        <v>177</v>
      </c>
      <c r="E67" s="21" t="s">
        <v>190</v>
      </c>
      <c r="F67" s="21" t="s">
        <v>73</v>
      </c>
      <c r="G67" s="21" t="s">
        <v>73</v>
      </c>
      <c r="H67" s="21" t="s">
        <v>73</v>
      </c>
      <c r="I67" s="21" t="s">
        <v>73</v>
      </c>
      <c r="J67" s="21"/>
      <c r="K67" s="22" t="s">
        <v>74</v>
      </c>
      <c r="L67" s="22" t="s">
        <v>54</v>
      </c>
      <c r="M67" s="23"/>
      <c r="N67" s="21"/>
      <c r="O67" s="21"/>
      <c r="P67" s="24" t="str">
        <f aca="false">IF(CHOOSE(MATCH(START!$B$3,{"L1","L2","L3","L4"},0),F67,G67,H67,I67)="Y","JĀ","NĒ")</f>
        <v>JĀ</v>
      </c>
      <c r="Q67" s="0" t="n">
        <f aca="false">IF(P67="JĀ",ROW(),"")</f>
        <v>67</v>
      </c>
    </row>
    <row r="68" customFormat="false" ht="15" hidden="false" customHeight="true" outlineLevel="0" collapsed="false">
      <c r="A68" s="21" t="n">
        <v>67</v>
      </c>
      <c r="B68" s="21" t="s">
        <v>63</v>
      </c>
      <c r="C68" s="21" t="s">
        <v>191</v>
      </c>
      <c r="D68" s="21" t="s">
        <v>122</v>
      </c>
      <c r="E68" s="21" t="s">
        <v>192</v>
      </c>
      <c r="F68" s="21" t="s">
        <v>73</v>
      </c>
      <c r="G68" s="21" t="s">
        <v>73</v>
      </c>
      <c r="H68" s="21" t="s">
        <v>73</v>
      </c>
      <c r="I68" s="21" t="s">
        <v>73</v>
      </c>
      <c r="J68" s="21"/>
      <c r="K68" s="22" t="s">
        <v>74</v>
      </c>
      <c r="L68" s="22" t="s">
        <v>54</v>
      </c>
      <c r="M68" s="23"/>
      <c r="N68" s="21"/>
      <c r="O68" s="21"/>
      <c r="P68" s="24" t="str">
        <f aca="false">IF(CHOOSE(MATCH(START!$B$3,{"L1","L2","L3","L4"},0),F68,G68,H68,I68)="Y","JĀ","NĒ")</f>
        <v>JĀ</v>
      </c>
      <c r="Q68" s="0" t="n">
        <f aca="false">IF(P68="JĀ",ROW(),"")</f>
        <v>68</v>
      </c>
    </row>
    <row r="69" customFormat="false" ht="15" hidden="false" customHeight="true" outlineLevel="0" collapsed="false">
      <c r="A69" s="21" t="n">
        <v>68</v>
      </c>
      <c r="B69" s="21" t="s">
        <v>63</v>
      </c>
      <c r="C69" s="21" t="s">
        <v>191</v>
      </c>
      <c r="D69" s="21" t="s">
        <v>114</v>
      </c>
      <c r="E69" s="21" t="s">
        <v>193</v>
      </c>
      <c r="F69" s="21" t="s">
        <v>73</v>
      </c>
      <c r="G69" s="21" t="s">
        <v>73</v>
      </c>
      <c r="H69" s="21" t="s">
        <v>73</v>
      </c>
      <c r="I69" s="21" t="s">
        <v>73</v>
      </c>
      <c r="J69" s="21"/>
      <c r="K69" s="22" t="s">
        <v>74</v>
      </c>
      <c r="L69" s="22" t="s">
        <v>54</v>
      </c>
      <c r="M69" s="23"/>
      <c r="N69" s="21"/>
      <c r="O69" s="21"/>
      <c r="P69" s="24" t="str">
        <f aca="false">IF(CHOOSE(MATCH(START!$B$3,{"L1","L2","L3","L4"},0),F69,G69,H69,I69)="Y","JĀ","NĒ")</f>
        <v>JĀ</v>
      </c>
      <c r="Q69" s="0" t="n">
        <f aca="false">IF(P69="JĀ",ROW(),"")</f>
        <v>69</v>
      </c>
    </row>
    <row r="70" customFormat="false" ht="27.75" hidden="false" customHeight="true" outlineLevel="0" collapsed="false">
      <c r="A70" s="21" t="n">
        <v>69</v>
      </c>
      <c r="B70" s="21" t="s">
        <v>64</v>
      </c>
      <c r="C70" s="21" t="s">
        <v>194</v>
      </c>
      <c r="D70" s="21" t="s">
        <v>195</v>
      </c>
      <c r="E70" s="21" t="s">
        <v>196</v>
      </c>
      <c r="F70" s="21" t="s">
        <v>73</v>
      </c>
      <c r="G70" s="21" t="s">
        <v>73</v>
      </c>
      <c r="H70" s="21" t="s">
        <v>73</v>
      </c>
      <c r="I70" s="21" t="s">
        <v>73</v>
      </c>
      <c r="J70" s="21"/>
      <c r="K70" s="22" t="s">
        <v>74</v>
      </c>
      <c r="L70" s="22" t="s">
        <v>54</v>
      </c>
      <c r="M70" s="23"/>
      <c r="N70" s="21"/>
      <c r="O70" s="21"/>
      <c r="P70" s="24" t="str">
        <f aca="false">IF(CHOOSE(MATCH(START!$B$3,{"L1","L2","L3","L4"},0),F70,G70,H70,I70)="Y","JĀ","NĒ")</f>
        <v>JĀ</v>
      </c>
      <c r="Q70" s="0" t="n">
        <f aca="false">IF(P70="JĀ",ROW(),"")</f>
        <v>70</v>
      </c>
    </row>
    <row r="71" customFormat="false" ht="27.75" hidden="false" customHeight="true" outlineLevel="0" collapsed="false">
      <c r="A71" s="21" t="n">
        <v>70</v>
      </c>
      <c r="B71" s="21" t="s">
        <v>64</v>
      </c>
      <c r="C71" s="21" t="s">
        <v>194</v>
      </c>
      <c r="D71" s="21" t="s">
        <v>195</v>
      </c>
      <c r="E71" s="21" t="s">
        <v>197</v>
      </c>
      <c r="F71" s="21" t="s">
        <v>73</v>
      </c>
      <c r="G71" s="21" t="s">
        <v>73</v>
      </c>
      <c r="H71" s="21" t="s">
        <v>73</v>
      </c>
      <c r="I71" s="21" t="s">
        <v>73</v>
      </c>
      <c r="J71" s="21"/>
      <c r="K71" s="22" t="s">
        <v>74</v>
      </c>
      <c r="L71" s="22" t="s">
        <v>54</v>
      </c>
      <c r="M71" s="23"/>
      <c r="N71" s="21"/>
      <c r="O71" s="21"/>
      <c r="P71" s="24" t="str">
        <f aca="false">IF(CHOOSE(MATCH(START!$B$3,{"L1","L2","L3","L4"},0),F71,G71,H71,I71)="Y","JĀ","NĒ")</f>
        <v>JĀ</v>
      </c>
      <c r="Q71" s="0" t="n">
        <f aca="false">IF(P71="JĀ",ROW(),"")</f>
        <v>71</v>
      </c>
    </row>
    <row r="72" customFormat="false" ht="27.75" hidden="false" customHeight="true" outlineLevel="0" collapsed="false">
      <c r="A72" s="21" t="n">
        <v>71</v>
      </c>
      <c r="B72" s="21" t="s">
        <v>64</v>
      </c>
      <c r="C72" s="21" t="s">
        <v>194</v>
      </c>
      <c r="D72" s="21" t="s">
        <v>154</v>
      </c>
      <c r="E72" s="21" t="s">
        <v>198</v>
      </c>
      <c r="F72" s="21" t="s">
        <v>73</v>
      </c>
      <c r="G72" s="21" t="s">
        <v>73</v>
      </c>
      <c r="H72" s="21" t="s">
        <v>73</v>
      </c>
      <c r="I72" s="21" t="s">
        <v>73</v>
      </c>
      <c r="J72" s="21"/>
      <c r="K72" s="22" t="s">
        <v>74</v>
      </c>
      <c r="L72" s="22" t="s">
        <v>54</v>
      </c>
      <c r="M72" s="23"/>
      <c r="N72" s="21"/>
      <c r="O72" s="21"/>
      <c r="P72" s="24" t="str">
        <f aca="false">IF(CHOOSE(MATCH(START!$B$3,{"L1","L2","L3","L4"},0),F72,G72,H72,I72)="Y","JĀ","NĒ")</f>
        <v>JĀ</v>
      </c>
      <c r="Q72" s="0" t="n">
        <f aca="false">IF(P72="JĀ",ROW(),"")</f>
        <v>72</v>
      </c>
    </row>
    <row r="73" customFormat="false" ht="27.75" hidden="false" customHeight="true" outlineLevel="0" collapsed="false">
      <c r="A73" s="21" t="n">
        <v>72</v>
      </c>
      <c r="B73" s="21" t="s">
        <v>64</v>
      </c>
      <c r="C73" s="21" t="s">
        <v>194</v>
      </c>
      <c r="D73" s="21" t="s">
        <v>199</v>
      </c>
      <c r="E73" s="21" t="s">
        <v>200</v>
      </c>
      <c r="F73" s="21" t="s">
        <v>73</v>
      </c>
      <c r="G73" s="21" t="s">
        <v>73</v>
      </c>
      <c r="H73" s="21" t="s">
        <v>73</v>
      </c>
      <c r="I73" s="21" t="s">
        <v>73</v>
      </c>
      <c r="J73" s="21"/>
      <c r="K73" s="22" t="s">
        <v>74</v>
      </c>
      <c r="L73" s="22" t="s">
        <v>54</v>
      </c>
      <c r="M73" s="23"/>
      <c r="N73" s="21"/>
      <c r="O73" s="21"/>
      <c r="P73" s="24" t="str">
        <f aca="false">IF(CHOOSE(MATCH(START!$B$3,{"L1","L2","L3","L4"},0),F73,G73,H73,I73)="Y","JĀ","NĒ")</f>
        <v>JĀ</v>
      </c>
      <c r="Q73" s="0" t="n">
        <f aca="false">IF(P73="JĀ",ROW(),"")</f>
        <v>73</v>
      </c>
    </row>
    <row r="74" customFormat="false" ht="27.75" hidden="false" customHeight="true" outlineLevel="0" collapsed="false">
      <c r="A74" s="21" t="n">
        <v>73</v>
      </c>
      <c r="B74" s="21" t="s">
        <v>64</v>
      </c>
      <c r="C74" s="21" t="s">
        <v>194</v>
      </c>
      <c r="D74" s="21" t="s">
        <v>199</v>
      </c>
      <c r="E74" s="21" t="s">
        <v>201</v>
      </c>
      <c r="F74" s="21" t="s">
        <v>73</v>
      </c>
      <c r="G74" s="21" t="s">
        <v>73</v>
      </c>
      <c r="H74" s="21" t="s">
        <v>73</v>
      </c>
      <c r="I74" s="21" t="s">
        <v>73</v>
      </c>
      <c r="J74" s="21"/>
      <c r="K74" s="22" t="s">
        <v>74</v>
      </c>
      <c r="L74" s="22" t="s">
        <v>54</v>
      </c>
      <c r="M74" s="23"/>
      <c r="N74" s="21"/>
      <c r="O74" s="21"/>
      <c r="P74" s="24" t="str">
        <f aca="false">IF(CHOOSE(MATCH(START!$B$3,{"L1","L2","L3","L4"},0),F74,G74,H74,I74)="Y","JĀ","NĒ")</f>
        <v>JĀ</v>
      </c>
      <c r="Q74" s="0" t="n">
        <f aca="false">IF(P74="JĀ",ROW(),"")</f>
        <v>74</v>
      </c>
    </row>
    <row r="75" customFormat="false" ht="27.75" hidden="false" customHeight="true" outlineLevel="0" collapsed="false">
      <c r="A75" s="21" t="n">
        <v>74</v>
      </c>
      <c r="B75" s="21" t="s">
        <v>64</v>
      </c>
      <c r="C75" s="21" t="s">
        <v>194</v>
      </c>
      <c r="D75" s="21" t="s">
        <v>116</v>
      </c>
      <c r="E75" s="21" t="s">
        <v>202</v>
      </c>
      <c r="F75" s="21" t="s">
        <v>73</v>
      </c>
      <c r="G75" s="21" t="s">
        <v>73</v>
      </c>
      <c r="H75" s="21" t="s">
        <v>73</v>
      </c>
      <c r="I75" s="21" t="s">
        <v>73</v>
      </c>
      <c r="J75" s="21"/>
      <c r="K75" s="22" t="s">
        <v>74</v>
      </c>
      <c r="L75" s="22" t="s">
        <v>54</v>
      </c>
      <c r="M75" s="23"/>
      <c r="N75" s="21"/>
      <c r="O75" s="21"/>
      <c r="P75" s="24" t="str">
        <f aca="false">IF(CHOOSE(MATCH(START!$B$3,{"L1","L2","L3","L4"},0),F75,G75,H75,I75)="Y","JĀ","NĒ")</f>
        <v>JĀ</v>
      </c>
      <c r="Q75" s="0" t="n">
        <f aca="false">IF(P75="JĀ",ROW(),"")</f>
        <v>75</v>
      </c>
    </row>
    <row r="76" customFormat="false" ht="27.75" hidden="false" customHeight="true" outlineLevel="0" collapsed="false">
      <c r="A76" s="21" t="n">
        <v>75</v>
      </c>
      <c r="B76" s="21" t="s">
        <v>64</v>
      </c>
      <c r="C76" s="21" t="s">
        <v>194</v>
      </c>
      <c r="D76" s="21" t="s">
        <v>127</v>
      </c>
      <c r="E76" s="21" t="s">
        <v>203</v>
      </c>
      <c r="F76" s="21"/>
      <c r="G76" s="21" t="s">
        <v>73</v>
      </c>
      <c r="H76" s="21" t="s">
        <v>73</v>
      </c>
      <c r="I76" s="21" t="s">
        <v>73</v>
      </c>
      <c r="J76" s="21"/>
      <c r="K76" s="22" t="s">
        <v>74</v>
      </c>
      <c r="L76" s="22" t="s">
        <v>54</v>
      </c>
      <c r="M76" s="23"/>
      <c r="N76" s="21"/>
      <c r="O76" s="21"/>
      <c r="P76" s="24" t="str">
        <f aca="false">IF(CHOOSE(MATCH(START!$B$3,{"L1","L2","L3","L4"},0),F76,G76,H76,I76)="Y","JĀ","NĒ")</f>
        <v>JĀ</v>
      </c>
      <c r="Q76" s="0" t="n">
        <f aca="false">IF(P76="JĀ",ROW(),"")</f>
        <v>76</v>
      </c>
    </row>
    <row r="77" customFormat="false" ht="27.75" hidden="false" customHeight="true" outlineLevel="0" collapsed="false">
      <c r="A77" s="21" t="n">
        <v>76</v>
      </c>
      <c r="B77" s="21" t="s">
        <v>64</v>
      </c>
      <c r="C77" s="21" t="s">
        <v>194</v>
      </c>
      <c r="D77" s="21" t="s">
        <v>157</v>
      </c>
      <c r="E77" s="21" t="s">
        <v>204</v>
      </c>
      <c r="F77" s="21" t="s">
        <v>73</v>
      </c>
      <c r="G77" s="21" t="s">
        <v>73</v>
      </c>
      <c r="H77" s="21" t="s">
        <v>73</v>
      </c>
      <c r="I77" s="21" t="s">
        <v>73</v>
      </c>
      <c r="J77" s="21"/>
      <c r="K77" s="22" t="s">
        <v>74</v>
      </c>
      <c r="L77" s="22" t="s">
        <v>54</v>
      </c>
      <c r="M77" s="23"/>
      <c r="N77" s="21"/>
      <c r="O77" s="21"/>
      <c r="P77" s="24" t="str">
        <f aca="false">IF(CHOOSE(MATCH(START!$B$3,{"L1","L2","L3","L4"},0),F77,G77,H77,I77)="Y","JĀ","NĒ")</f>
        <v>JĀ</v>
      </c>
      <c r="Q77" s="0" t="n">
        <f aca="false">IF(P77="JĀ",ROW(),"")</f>
        <v>77</v>
      </c>
    </row>
    <row r="78" customFormat="false" ht="27.75" hidden="false" customHeight="true" outlineLevel="0" collapsed="false">
      <c r="A78" s="21" t="n">
        <v>77</v>
      </c>
      <c r="B78" s="21" t="s">
        <v>64</v>
      </c>
      <c r="C78" s="21" t="s">
        <v>194</v>
      </c>
      <c r="D78" s="21" t="s">
        <v>144</v>
      </c>
      <c r="E78" s="21" t="s">
        <v>205</v>
      </c>
      <c r="F78" s="21" t="s">
        <v>73</v>
      </c>
      <c r="G78" s="21" t="s">
        <v>73</v>
      </c>
      <c r="H78" s="21" t="s">
        <v>73</v>
      </c>
      <c r="I78" s="21" t="s">
        <v>73</v>
      </c>
      <c r="J78" s="21"/>
      <c r="K78" s="22" t="s">
        <v>74</v>
      </c>
      <c r="L78" s="22" t="s">
        <v>54</v>
      </c>
      <c r="M78" s="23"/>
      <c r="N78" s="21"/>
      <c r="O78" s="21"/>
      <c r="P78" s="24" t="str">
        <f aca="false">IF(CHOOSE(MATCH(START!$B$3,{"L1","L2","L3","L4"},0),F78,G78,H78,I78)="Y","JĀ","NĒ")</f>
        <v>JĀ</v>
      </c>
      <c r="Q78" s="0" t="n">
        <f aca="false">IF(P78="JĀ",ROW(),"")</f>
        <v>78</v>
      </c>
    </row>
    <row r="79" customFormat="false" ht="27.75" hidden="false" customHeight="true" outlineLevel="0" collapsed="false">
      <c r="A79" s="21" t="n">
        <v>78</v>
      </c>
      <c r="B79" s="21" t="s">
        <v>64</v>
      </c>
      <c r="C79" s="21" t="s">
        <v>194</v>
      </c>
      <c r="D79" s="21" t="s">
        <v>159</v>
      </c>
      <c r="E79" s="21" t="s">
        <v>206</v>
      </c>
      <c r="F79" s="21" t="s">
        <v>73</v>
      </c>
      <c r="G79" s="21" t="s">
        <v>73</v>
      </c>
      <c r="H79" s="21" t="s">
        <v>73</v>
      </c>
      <c r="I79" s="21" t="s">
        <v>73</v>
      </c>
      <c r="J79" s="21"/>
      <c r="K79" s="22" t="s">
        <v>74</v>
      </c>
      <c r="L79" s="22" t="s">
        <v>54</v>
      </c>
      <c r="M79" s="23"/>
      <c r="N79" s="21"/>
      <c r="O79" s="21"/>
      <c r="P79" s="24" t="str">
        <f aca="false">IF(CHOOSE(MATCH(START!$B$3,{"L1","L2","L3","L4"},0),F79,G79,H79,I79)="Y","JĀ","NĒ")</f>
        <v>JĀ</v>
      </c>
      <c r="Q79" s="0" t="n">
        <f aca="false">IF(P79="JĀ",ROW(),"")</f>
        <v>79</v>
      </c>
    </row>
    <row r="80" customFormat="false" ht="27.75" hidden="false" customHeight="true" outlineLevel="0" collapsed="false">
      <c r="A80" s="21" t="n">
        <v>79</v>
      </c>
      <c r="B80" s="21" t="s">
        <v>64</v>
      </c>
      <c r="C80" s="21" t="s">
        <v>194</v>
      </c>
      <c r="D80" s="21" t="s">
        <v>207</v>
      </c>
      <c r="E80" s="21" t="s">
        <v>208</v>
      </c>
      <c r="F80" s="21"/>
      <c r="G80" s="21"/>
      <c r="H80" s="21" t="s">
        <v>73</v>
      </c>
      <c r="I80" s="21" t="s">
        <v>73</v>
      </c>
      <c r="J80" s="21"/>
      <c r="K80" s="22" t="s">
        <v>74</v>
      </c>
      <c r="L80" s="22" t="s">
        <v>54</v>
      </c>
      <c r="M80" s="23"/>
      <c r="N80" s="21"/>
      <c r="O80" s="21"/>
      <c r="P80" s="24" t="str">
        <f aca="false">IF(CHOOSE(MATCH(START!$B$3,{"L1","L2","L3","L4"},0),F80,G80,H80,I80)="Y","JĀ","NĒ")</f>
        <v>NĒ</v>
      </c>
      <c r="Q80" s="0" t="str">
        <f aca="false">IF(P80="JĀ",ROW(),"")</f>
        <v/>
      </c>
    </row>
    <row r="81" customFormat="false" ht="15" hidden="false" customHeight="true" outlineLevel="0" collapsed="false">
      <c r="A81" s="21" t="n">
        <v>80</v>
      </c>
      <c r="B81" s="21" t="s">
        <v>65</v>
      </c>
      <c r="C81" s="21" t="s">
        <v>209</v>
      </c>
      <c r="D81" s="21" t="s">
        <v>210</v>
      </c>
      <c r="E81" s="21" t="s">
        <v>211</v>
      </c>
      <c r="F81" s="21" t="s">
        <v>73</v>
      </c>
      <c r="G81" s="21" t="s">
        <v>73</v>
      </c>
      <c r="H81" s="21" t="s">
        <v>73</v>
      </c>
      <c r="I81" s="21" t="s">
        <v>73</v>
      </c>
      <c r="J81" s="21"/>
      <c r="K81" s="22" t="s">
        <v>74</v>
      </c>
      <c r="L81" s="22" t="s">
        <v>54</v>
      </c>
      <c r="M81" s="23"/>
      <c r="N81" s="21"/>
      <c r="O81" s="21"/>
      <c r="P81" s="24" t="str">
        <f aca="false">IF(CHOOSE(MATCH(START!$B$3,{"L1","L2","L3","L4"},0),F81,G81,H81,I81)="Y","JĀ","NĒ")</f>
        <v>JĀ</v>
      </c>
      <c r="Q81" s="0" t="n">
        <f aca="false">IF(P81="JĀ",ROW(),"")</f>
        <v>81</v>
      </c>
    </row>
    <row r="82" customFormat="false" ht="15" hidden="false" customHeight="true" outlineLevel="0" collapsed="false">
      <c r="A82" s="21" t="n">
        <v>81</v>
      </c>
      <c r="B82" s="21" t="s">
        <v>65</v>
      </c>
      <c r="C82" s="21" t="s">
        <v>209</v>
      </c>
      <c r="D82" s="21" t="s">
        <v>111</v>
      </c>
      <c r="E82" s="21" t="s">
        <v>212</v>
      </c>
      <c r="F82" s="21" t="s">
        <v>73</v>
      </c>
      <c r="G82" s="21" t="s">
        <v>73</v>
      </c>
      <c r="H82" s="21" t="s">
        <v>73</v>
      </c>
      <c r="I82" s="21" t="s">
        <v>73</v>
      </c>
      <c r="J82" s="21"/>
      <c r="K82" s="22" t="s">
        <v>74</v>
      </c>
      <c r="L82" s="22" t="s">
        <v>54</v>
      </c>
      <c r="M82" s="23"/>
      <c r="N82" s="21"/>
      <c r="O82" s="21"/>
      <c r="P82" s="24" t="str">
        <f aca="false">IF(CHOOSE(MATCH(START!$B$3,{"L1","L2","L3","L4"},0),F82,G82,H82,I82)="Y","JĀ","NĒ")</f>
        <v>JĀ</v>
      </c>
      <c r="Q82" s="0" t="n">
        <f aca="false">IF(P82="JĀ",ROW(),"")</f>
        <v>82</v>
      </c>
    </row>
    <row r="83" customFormat="false" ht="15" hidden="false" customHeight="true" outlineLevel="0" collapsed="false">
      <c r="A83" s="21" t="n">
        <v>82</v>
      </c>
      <c r="B83" s="21" t="s">
        <v>65</v>
      </c>
      <c r="C83" s="21" t="s">
        <v>209</v>
      </c>
      <c r="D83" s="21" t="s">
        <v>195</v>
      </c>
      <c r="E83" s="21" t="s">
        <v>213</v>
      </c>
      <c r="F83" s="21" t="s">
        <v>73</v>
      </c>
      <c r="G83" s="21" t="s">
        <v>73</v>
      </c>
      <c r="H83" s="21" t="s">
        <v>73</v>
      </c>
      <c r="I83" s="21" t="s">
        <v>73</v>
      </c>
      <c r="J83" s="21"/>
      <c r="K83" s="22" t="s">
        <v>74</v>
      </c>
      <c r="L83" s="22" t="s">
        <v>54</v>
      </c>
      <c r="M83" s="23"/>
      <c r="N83" s="21"/>
      <c r="O83" s="21"/>
      <c r="P83" s="24" t="str">
        <f aca="false">IF(CHOOSE(MATCH(START!$B$3,{"L1","L2","L3","L4"},0),F83,G83,H83,I83)="Y","JĀ","NĒ")</f>
        <v>JĀ</v>
      </c>
      <c r="Q83" s="0" t="n">
        <f aca="false">IF(P83="JĀ",ROW(),"")</f>
        <v>83</v>
      </c>
    </row>
    <row r="84" customFormat="false" ht="15" hidden="false" customHeight="true" outlineLevel="0" collapsed="false">
      <c r="A84" s="21" t="n">
        <v>83</v>
      </c>
      <c r="B84" s="21" t="s">
        <v>65</v>
      </c>
      <c r="C84" s="21" t="s">
        <v>209</v>
      </c>
      <c r="D84" s="21" t="s">
        <v>214</v>
      </c>
      <c r="E84" s="21" t="s">
        <v>215</v>
      </c>
      <c r="F84" s="21" t="s">
        <v>73</v>
      </c>
      <c r="G84" s="21" t="s">
        <v>73</v>
      </c>
      <c r="H84" s="21" t="s">
        <v>73</v>
      </c>
      <c r="I84" s="21" t="s">
        <v>73</v>
      </c>
      <c r="J84" s="21"/>
      <c r="K84" s="22" t="s">
        <v>74</v>
      </c>
      <c r="L84" s="22" t="s">
        <v>54</v>
      </c>
      <c r="M84" s="23"/>
      <c r="N84" s="21"/>
      <c r="O84" s="21"/>
      <c r="P84" s="24" t="str">
        <f aca="false">IF(CHOOSE(MATCH(START!$B$3,{"L1","L2","L3","L4"},0),F84,G84,H84,I84)="Y","JĀ","NĒ")</f>
        <v>JĀ</v>
      </c>
      <c r="Q84" s="0" t="n">
        <f aca="false">IF(P84="JĀ",ROW(),"")</f>
        <v>84</v>
      </c>
    </row>
    <row r="85" customFormat="false" ht="15" hidden="false" customHeight="true" outlineLevel="0" collapsed="false">
      <c r="A85" s="21" t="n">
        <v>84</v>
      </c>
      <c r="B85" s="21" t="s">
        <v>65</v>
      </c>
      <c r="C85" s="21" t="s">
        <v>216</v>
      </c>
      <c r="D85" s="21" t="s">
        <v>114</v>
      </c>
      <c r="E85" s="21" t="s">
        <v>217</v>
      </c>
      <c r="F85" s="21" t="s">
        <v>73</v>
      </c>
      <c r="G85" s="21" t="s">
        <v>73</v>
      </c>
      <c r="H85" s="21" t="s">
        <v>73</v>
      </c>
      <c r="I85" s="21" t="s">
        <v>73</v>
      </c>
      <c r="J85" s="21"/>
      <c r="K85" s="22" t="s">
        <v>74</v>
      </c>
      <c r="L85" s="22" t="s">
        <v>54</v>
      </c>
      <c r="M85" s="23"/>
      <c r="N85" s="21"/>
      <c r="O85" s="21"/>
      <c r="P85" s="24" t="str">
        <f aca="false">IF(CHOOSE(MATCH(START!$B$3,{"L1","L2","L3","L4"},0),F85,G85,H85,I85)="Y","JĀ","NĒ")</f>
        <v>JĀ</v>
      </c>
      <c r="Q85" s="0" t="n">
        <f aca="false">IF(P85="JĀ",ROW(),"")</f>
        <v>85</v>
      </c>
    </row>
    <row r="86" customFormat="false" ht="15" hidden="false" customHeight="true" outlineLevel="0" collapsed="false">
      <c r="A86" s="21" t="n">
        <v>85</v>
      </c>
      <c r="B86" s="21" t="s">
        <v>65</v>
      </c>
      <c r="C86" s="21" t="s">
        <v>216</v>
      </c>
      <c r="D86" s="21" t="s">
        <v>218</v>
      </c>
      <c r="E86" s="21" t="s">
        <v>219</v>
      </c>
      <c r="F86" s="21" t="s">
        <v>73</v>
      </c>
      <c r="G86" s="21" t="s">
        <v>73</v>
      </c>
      <c r="H86" s="21" t="s">
        <v>73</v>
      </c>
      <c r="I86" s="21" t="s">
        <v>73</v>
      </c>
      <c r="J86" s="21"/>
      <c r="K86" s="22" t="s">
        <v>74</v>
      </c>
      <c r="L86" s="22" t="s">
        <v>54</v>
      </c>
      <c r="M86" s="23"/>
      <c r="N86" s="21"/>
      <c r="O86" s="21"/>
      <c r="P86" s="24" t="str">
        <f aca="false">IF(CHOOSE(MATCH(START!$B$3,{"L1","L2","L3","L4"},0),F86,G86,H86,I86)="Y","JĀ","NĒ")</f>
        <v>JĀ</v>
      </c>
      <c r="Q86" s="0" t="n">
        <f aca="false">IF(P86="JĀ",ROW(),"")</f>
        <v>86</v>
      </c>
    </row>
    <row r="87" customFormat="false" ht="15" hidden="false" customHeight="true" outlineLevel="0" collapsed="false">
      <c r="A87" s="21" t="n">
        <v>86</v>
      </c>
      <c r="B87" s="21" t="s">
        <v>65</v>
      </c>
      <c r="C87" s="21" t="s">
        <v>216</v>
      </c>
      <c r="D87" s="21" t="s">
        <v>220</v>
      </c>
      <c r="E87" s="21" t="s">
        <v>221</v>
      </c>
      <c r="F87" s="21" t="s">
        <v>73</v>
      </c>
      <c r="G87" s="21" t="s">
        <v>73</v>
      </c>
      <c r="H87" s="21" t="s">
        <v>73</v>
      </c>
      <c r="I87" s="21" t="s">
        <v>73</v>
      </c>
      <c r="J87" s="21"/>
      <c r="K87" s="22" t="s">
        <v>74</v>
      </c>
      <c r="L87" s="22" t="s">
        <v>54</v>
      </c>
      <c r="M87" s="23"/>
      <c r="N87" s="21"/>
      <c r="O87" s="21"/>
      <c r="P87" s="24" t="str">
        <f aca="false">IF(CHOOSE(MATCH(START!$B$3,{"L1","L2","L3","L4"},0),F87,G87,H87,I87)="Y","JĀ","NĒ")</f>
        <v>JĀ</v>
      </c>
      <c r="Q87" s="0" t="n">
        <f aca="false">IF(P87="JĀ",ROW(),"")</f>
        <v>87</v>
      </c>
    </row>
    <row r="88" customFormat="false" ht="27.75" hidden="false" customHeight="true" outlineLevel="0" collapsed="false">
      <c r="A88" s="21" t="n">
        <v>87</v>
      </c>
      <c r="B88" s="21" t="s">
        <v>65</v>
      </c>
      <c r="C88" s="21" t="s">
        <v>216</v>
      </c>
      <c r="D88" s="21" t="s">
        <v>154</v>
      </c>
      <c r="E88" s="21" t="s">
        <v>222</v>
      </c>
      <c r="F88" s="21" t="s">
        <v>73</v>
      </c>
      <c r="G88" s="21" t="s">
        <v>73</v>
      </c>
      <c r="H88" s="21" t="s">
        <v>73</v>
      </c>
      <c r="I88" s="21" t="s">
        <v>73</v>
      </c>
      <c r="J88" s="21"/>
      <c r="K88" s="22" t="s">
        <v>74</v>
      </c>
      <c r="L88" s="22" t="s">
        <v>54</v>
      </c>
      <c r="M88" s="23"/>
      <c r="N88" s="21"/>
      <c r="O88" s="21"/>
      <c r="P88" s="24" t="str">
        <f aca="false">IF(CHOOSE(MATCH(START!$B$3,{"L1","L2","L3","L4"},0),F88,G88,H88,I88)="Y","JĀ","NĒ")</f>
        <v>JĀ</v>
      </c>
      <c r="Q88" s="0" t="n">
        <f aca="false">IF(P88="JĀ",ROW(),"")</f>
        <v>88</v>
      </c>
    </row>
    <row r="89" customFormat="false" ht="15" hidden="false" customHeight="true" outlineLevel="0" collapsed="false">
      <c r="A89" s="21" t="n">
        <v>88</v>
      </c>
      <c r="B89" s="21" t="s">
        <v>65</v>
      </c>
      <c r="C89" s="21" t="s">
        <v>216</v>
      </c>
      <c r="D89" s="21" t="s">
        <v>116</v>
      </c>
      <c r="E89" s="21" t="s">
        <v>223</v>
      </c>
      <c r="F89" s="21" t="s">
        <v>73</v>
      </c>
      <c r="G89" s="21" t="s">
        <v>73</v>
      </c>
      <c r="H89" s="21" t="s">
        <v>73</v>
      </c>
      <c r="I89" s="21" t="s">
        <v>73</v>
      </c>
      <c r="J89" s="21"/>
      <c r="K89" s="22" t="s">
        <v>74</v>
      </c>
      <c r="L89" s="22" t="s">
        <v>54</v>
      </c>
      <c r="M89" s="23"/>
      <c r="N89" s="21"/>
      <c r="O89" s="21"/>
      <c r="P89" s="24" t="str">
        <f aca="false">IF(CHOOSE(MATCH(START!$B$3,{"L1","L2","L3","L4"},0),F89,G89,H89,I89)="Y","JĀ","NĒ")</f>
        <v>JĀ</v>
      </c>
      <c r="Q89" s="0" t="n">
        <f aca="false">IF(P89="JĀ",ROW(),"")</f>
        <v>89</v>
      </c>
    </row>
    <row r="90" customFormat="false" ht="15" hidden="false" customHeight="true" outlineLevel="0" collapsed="false">
      <c r="A90" s="21" t="n">
        <v>89</v>
      </c>
      <c r="B90" s="21" t="s">
        <v>65</v>
      </c>
      <c r="C90" s="21" t="s">
        <v>216</v>
      </c>
      <c r="D90" s="21" t="s">
        <v>220</v>
      </c>
      <c r="E90" s="21" t="s">
        <v>224</v>
      </c>
      <c r="F90" s="21" t="s">
        <v>73</v>
      </c>
      <c r="G90" s="21" t="s">
        <v>73</v>
      </c>
      <c r="H90" s="21" t="s">
        <v>73</v>
      </c>
      <c r="I90" s="21" t="s">
        <v>73</v>
      </c>
      <c r="J90" s="21"/>
      <c r="K90" s="22" t="s">
        <v>74</v>
      </c>
      <c r="L90" s="22" t="s">
        <v>54</v>
      </c>
      <c r="M90" s="23"/>
      <c r="N90" s="21"/>
      <c r="O90" s="21"/>
      <c r="P90" s="24" t="str">
        <f aca="false">IF(CHOOSE(MATCH(START!$B$3,{"L1","L2","L3","L4"},0),F90,G90,H90,I90)="Y","JĀ","NĒ")</f>
        <v>JĀ</v>
      </c>
      <c r="Q90" s="0" t="n">
        <f aca="false">IF(P90="JĀ",ROW(),"")</f>
        <v>90</v>
      </c>
    </row>
    <row r="91" customFormat="false" ht="15" hidden="false" customHeight="true" outlineLevel="0" collapsed="false">
      <c r="A91" s="21" t="n">
        <v>90</v>
      </c>
      <c r="B91" s="21" t="s">
        <v>65</v>
      </c>
      <c r="C91" s="21" t="s">
        <v>225</v>
      </c>
      <c r="D91" s="21" t="s">
        <v>226</v>
      </c>
      <c r="E91" s="21" t="s">
        <v>227</v>
      </c>
      <c r="F91" s="21" t="s">
        <v>73</v>
      </c>
      <c r="G91" s="21" t="s">
        <v>73</v>
      </c>
      <c r="H91" s="21" t="s">
        <v>73</v>
      </c>
      <c r="I91" s="21" t="s">
        <v>73</v>
      </c>
      <c r="J91" s="21"/>
      <c r="K91" s="22" t="s">
        <v>74</v>
      </c>
      <c r="L91" s="22" t="s">
        <v>54</v>
      </c>
      <c r="M91" s="23"/>
      <c r="N91" s="21"/>
      <c r="O91" s="21"/>
      <c r="P91" s="24" t="str">
        <f aca="false">IF(CHOOSE(MATCH(START!$B$3,{"L1","L2","L3","L4"},0),F91,G91,H91,I91)="Y","JĀ","NĒ")</f>
        <v>JĀ</v>
      </c>
      <c r="Q91" s="0" t="n">
        <f aca="false">IF(P91="JĀ",ROW(),"")</f>
        <v>91</v>
      </c>
    </row>
    <row r="92" customFormat="false" ht="27.75" hidden="false" customHeight="true" outlineLevel="0" collapsed="false">
      <c r="A92" s="21" t="n">
        <v>91</v>
      </c>
      <c r="B92" s="21" t="s">
        <v>65</v>
      </c>
      <c r="C92" s="21" t="s">
        <v>225</v>
      </c>
      <c r="D92" s="21" t="s">
        <v>228</v>
      </c>
      <c r="E92" s="21" t="s">
        <v>229</v>
      </c>
      <c r="F92" s="21" t="s">
        <v>73</v>
      </c>
      <c r="G92" s="21" t="s">
        <v>73</v>
      </c>
      <c r="H92" s="21" t="s">
        <v>73</v>
      </c>
      <c r="I92" s="21" t="s">
        <v>73</v>
      </c>
      <c r="J92" s="21"/>
      <c r="K92" s="22" t="s">
        <v>74</v>
      </c>
      <c r="L92" s="22" t="s">
        <v>54</v>
      </c>
      <c r="M92" s="23"/>
      <c r="N92" s="21"/>
      <c r="O92" s="21"/>
      <c r="P92" s="24" t="str">
        <f aca="false">IF(CHOOSE(MATCH(START!$B$3,{"L1","L2","L3","L4"},0),F92,G92,H92,I92)="Y","JĀ","NĒ")</f>
        <v>JĀ</v>
      </c>
      <c r="Q92" s="0" t="n">
        <f aca="false">IF(P92="JĀ",ROW(),"")</f>
        <v>92</v>
      </c>
    </row>
    <row r="93" customFormat="false" ht="15" hidden="false" customHeight="true" outlineLevel="0" collapsed="false">
      <c r="A93" s="21" t="n">
        <v>92</v>
      </c>
      <c r="B93" s="21" t="s">
        <v>65</v>
      </c>
      <c r="C93" s="21" t="s">
        <v>230</v>
      </c>
      <c r="D93" s="21" t="s">
        <v>231</v>
      </c>
      <c r="E93" s="21" t="s">
        <v>232</v>
      </c>
      <c r="F93" s="21" t="s">
        <v>73</v>
      </c>
      <c r="G93" s="21" t="s">
        <v>73</v>
      </c>
      <c r="H93" s="21" t="s">
        <v>73</v>
      </c>
      <c r="I93" s="21" t="s">
        <v>73</v>
      </c>
      <c r="J93" s="21"/>
      <c r="K93" s="22" t="s">
        <v>74</v>
      </c>
      <c r="L93" s="22" t="s">
        <v>54</v>
      </c>
      <c r="M93" s="23"/>
      <c r="N93" s="21"/>
      <c r="O93" s="21"/>
      <c r="P93" s="24" t="str">
        <f aca="false">IF(CHOOSE(MATCH(START!$B$3,{"L1","L2","L3","L4"},0),F93,G93,H93,I93)="Y","JĀ","NĒ")</f>
        <v>JĀ</v>
      </c>
      <c r="Q93" s="0" t="n">
        <f aca="false">IF(P93="JĀ",ROW(),"")</f>
        <v>93</v>
      </c>
    </row>
    <row r="94" customFormat="false" ht="15" hidden="false" customHeight="true" outlineLevel="0" collapsed="false">
      <c r="A94" s="21" t="n">
        <v>93</v>
      </c>
      <c r="B94" s="21" t="s">
        <v>65</v>
      </c>
      <c r="C94" s="21" t="s">
        <v>233</v>
      </c>
      <c r="D94" s="21" t="s">
        <v>159</v>
      </c>
      <c r="E94" s="21" t="s">
        <v>234</v>
      </c>
      <c r="F94" s="21" t="s">
        <v>73</v>
      </c>
      <c r="G94" s="21" t="s">
        <v>73</v>
      </c>
      <c r="H94" s="21" t="s">
        <v>73</v>
      </c>
      <c r="I94" s="21" t="s">
        <v>73</v>
      </c>
      <c r="J94" s="21"/>
      <c r="K94" s="22" t="s">
        <v>74</v>
      </c>
      <c r="L94" s="22" t="s">
        <v>54</v>
      </c>
      <c r="M94" s="23"/>
      <c r="N94" s="21"/>
      <c r="O94" s="21"/>
      <c r="P94" s="24" t="str">
        <f aca="false">IF(CHOOSE(MATCH(START!$B$3,{"L1","L2","L3","L4"},0),F94,G94,H94,I94)="Y","JĀ","NĒ")</f>
        <v>JĀ</v>
      </c>
      <c r="Q94" s="0" t="n">
        <f aca="false">IF(P94="JĀ",ROW(),"")</f>
        <v>94</v>
      </c>
    </row>
    <row r="95" customFormat="false" ht="15" hidden="false" customHeight="true" outlineLevel="0" collapsed="false">
      <c r="A95" s="21" t="n">
        <v>94</v>
      </c>
      <c r="B95" s="21" t="s">
        <v>65</v>
      </c>
      <c r="C95" s="21" t="s">
        <v>235</v>
      </c>
      <c r="D95" s="21" t="s">
        <v>220</v>
      </c>
      <c r="E95" s="21" t="s">
        <v>236</v>
      </c>
      <c r="F95" s="21" t="s">
        <v>73</v>
      </c>
      <c r="G95" s="21" t="s">
        <v>73</v>
      </c>
      <c r="H95" s="21" t="s">
        <v>73</v>
      </c>
      <c r="I95" s="21" t="s">
        <v>73</v>
      </c>
      <c r="J95" s="21"/>
      <c r="K95" s="22" t="s">
        <v>74</v>
      </c>
      <c r="L95" s="22" t="s">
        <v>54</v>
      </c>
      <c r="M95" s="23"/>
      <c r="N95" s="21"/>
      <c r="O95" s="21"/>
      <c r="P95" s="24" t="str">
        <f aca="false">IF(CHOOSE(MATCH(START!$B$3,{"L1","L2","L3","L4"},0),F95,G95,H95,I95)="Y","JĀ","NĒ")</f>
        <v>JĀ</v>
      </c>
      <c r="Q95" s="0" t="n">
        <f aca="false">IF(P95="JĀ",ROW(),"")</f>
        <v>95</v>
      </c>
    </row>
    <row r="96" customFormat="false" ht="15" hidden="false" customHeight="true" outlineLevel="0" collapsed="false">
      <c r="A96" s="21" t="n">
        <v>95</v>
      </c>
      <c r="B96" s="21" t="s">
        <v>65</v>
      </c>
      <c r="C96" s="21" t="s">
        <v>235</v>
      </c>
      <c r="D96" s="21" t="s">
        <v>207</v>
      </c>
      <c r="E96" s="21" t="s">
        <v>237</v>
      </c>
      <c r="F96" s="21"/>
      <c r="G96" s="21" t="s">
        <v>73</v>
      </c>
      <c r="H96" s="21" t="s">
        <v>73</v>
      </c>
      <c r="I96" s="21" t="s">
        <v>73</v>
      </c>
      <c r="J96" s="21"/>
      <c r="K96" s="22" t="s">
        <v>74</v>
      </c>
      <c r="L96" s="22" t="s">
        <v>54</v>
      </c>
      <c r="M96" s="23"/>
      <c r="N96" s="21"/>
      <c r="O96" s="21"/>
      <c r="P96" s="24" t="str">
        <f aca="false">IF(CHOOSE(MATCH(START!$B$3,{"L1","L2","L3","L4"},0),F96,G96,H96,I96)="Y","JĀ","NĒ")</f>
        <v>JĀ</v>
      </c>
      <c r="Q96" s="0" t="n">
        <f aca="false">IF(P96="JĀ",ROW(),"")</f>
        <v>96</v>
      </c>
    </row>
    <row r="97" customFormat="false" ht="15" hidden="false" customHeight="true" outlineLevel="0" collapsed="false">
      <c r="A97" s="21" t="n">
        <v>96</v>
      </c>
      <c r="B97" s="21" t="s">
        <v>66</v>
      </c>
      <c r="C97" s="21" t="s">
        <v>238</v>
      </c>
      <c r="D97" s="21" t="s">
        <v>161</v>
      </c>
      <c r="E97" s="21" t="s">
        <v>239</v>
      </c>
      <c r="F97" s="21" t="s">
        <v>73</v>
      </c>
      <c r="G97" s="21" t="s">
        <v>73</v>
      </c>
      <c r="H97" s="21" t="s">
        <v>73</v>
      </c>
      <c r="I97" s="21" t="s">
        <v>73</v>
      </c>
      <c r="J97" s="21"/>
      <c r="K97" s="22" t="s">
        <v>74</v>
      </c>
      <c r="L97" s="22" t="s">
        <v>54</v>
      </c>
      <c r="M97" s="23"/>
      <c r="N97" s="21"/>
      <c r="O97" s="21"/>
      <c r="P97" s="24" t="str">
        <f aca="false">IF(CHOOSE(MATCH(START!$B$3,{"L1","L2","L3","L4"},0),F97,G97,H97,I97)="Y","JĀ","NĒ")</f>
        <v>JĀ</v>
      </c>
      <c r="Q97" s="0" t="n">
        <f aca="false">IF(P97="JĀ",ROW(),"")</f>
        <v>97</v>
      </c>
    </row>
    <row r="98" customFormat="false" ht="15" hidden="false" customHeight="true" outlineLevel="0" collapsed="false">
      <c r="A98" s="21" t="n">
        <v>97</v>
      </c>
      <c r="B98" s="21" t="s">
        <v>66</v>
      </c>
      <c r="C98" s="21" t="s">
        <v>238</v>
      </c>
      <c r="D98" s="21" t="s">
        <v>161</v>
      </c>
      <c r="E98" s="21" t="s">
        <v>240</v>
      </c>
      <c r="F98" s="21" t="s">
        <v>73</v>
      </c>
      <c r="G98" s="21" t="s">
        <v>73</v>
      </c>
      <c r="H98" s="21" t="s">
        <v>73</v>
      </c>
      <c r="I98" s="21" t="s">
        <v>73</v>
      </c>
      <c r="J98" s="21"/>
      <c r="K98" s="22" t="s">
        <v>74</v>
      </c>
      <c r="L98" s="22" t="s">
        <v>54</v>
      </c>
      <c r="M98" s="23"/>
      <c r="N98" s="21"/>
      <c r="O98" s="21"/>
      <c r="P98" s="24" t="str">
        <f aca="false">IF(CHOOSE(MATCH(START!$B$3,{"L1","L2","L3","L4"},0),F98,G98,H98,I98)="Y","JĀ","NĒ")</f>
        <v>JĀ</v>
      </c>
      <c r="Q98" s="0" t="n">
        <f aca="false">IF(P98="JĀ",ROW(),"")</f>
        <v>98</v>
      </c>
    </row>
    <row r="99" customFormat="false" ht="15" hidden="false" customHeight="true" outlineLevel="0" collapsed="false">
      <c r="A99" s="21" t="n">
        <v>98</v>
      </c>
      <c r="B99" s="21" t="s">
        <v>66</v>
      </c>
      <c r="C99" s="21" t="s">
        <v>241</v>
      </c>
      <c r="D99" s="21" t="s">
        <v>147</v>
      </c>
      <c r="E99" s="21" t="s">
        <v>242</v>
      </c>
      <c r="F99" s="21" t="s">
        <v>73</v>
      </c>
      <c r="G99" s="21" t="s">
        <v>73</v>
      </c>
      <c r="H99" s="21" t="s">
        <v>73</v>
      </c>
      <c r="I99" s="21" t="s">
        <v>73</v>
      </c>
      <c r="J99" s="21"/>
      <c r="K99" s="22" t="s">
        <v>74</v>
      </c>
      <c r="L99" s="22" t="s">
        <v>54</v>
      </c>
      <c r="M99" s="23"/>
      <c r="N99" s="21"/>
      <c r="O99" s="21"/>
      <c r="P99" s="24" t="str">
        <f aca="false">IF(CHOOSE(MATCH(START!$B$3,{"L1","L2","L3","L4"},0),F99,G99,H99,I99)="Y","JĀ","NĒ")</f>
        <v>JĀ</v>
      </c>
      <c r="Q99" s="0" t="n">
        <f aca="false">IF(P99="JĀ",ROW(),"")</f>
        <v>99</v>
      </c>
    </row>
    <row r="100" customFormat="false" ht="15" hidden="false" customHeight="true" outlineLevel="0" collapsed="false">
      <c r="A100" s="21" t="n">
        <v>99</v>
      </c>
      <c r="B100" s="21" t="s">
        <v>66</v>
      </c>
      <c r="C100" s="21" t="s">
        <v>243</v>
      </c>
      <c r="D100" s="21" t="s">
        <v>220</v>
      </c>
      <c r="E100" s="21" t="s">
        <v>244</v>
      </c>
      <c r="F100" s="21" t="s">
        <v>73</v>
      </c>
      <c r="G100" s="21" t="s">
        <v>73</v>
      </c>
      <c r="H100" s="21" t="s">
        <v>73</v>
      </c>
      <c r="I100" s="21" t="s">
        <v>73</v>
      </c>
      <c r="J100" s="21"/>
      <c r="K100" s="22" t="s">
        <v>74</v>
      </c>
      <c r="L100" s="22" t="s">
        <v>54</v>
      </c>
      <c r="M100" s="23"/>
      <c r="N100" s="21"/>
      <c r="O100" s="21"/>
      <c r="P100" s="24" t="str">
        <f aca="false">IF(CHOOSE(MATCH(START!$B$3,{"L1","L2","L3","L4"},0),F100,G100,H100,I100)="Y","JĀ","NĒ")</f>
        <v>JĀ</v>
      </c>
      <c r="Q100" s="0" t="n">
        <f aca="false">IF(P100="JĀ",ROW(),"")</f>
        <v>100</v>
      </c>
    </row>
    <row r="101" customFormat="false" ht="15" hidden="false" customHeight="true" outlineLevel="0" collapsed="false">
      <c r="A101" s="21" t="n">
        <v>100</v>
      </c>
      <c r="B101" s="21" t="s">
        <v>66</v>
      </c>
      <c r="C101" s="21" t="s">
        <v>243</v>
      </c>
      <c r="D101" s="21" t="s">
        <v>103</v>
      </c>
      <c r="E101" s="21" t="s">
        <v>245</v>
      </c>
      <c r="F101" s="21"/>
      <c r="G101" s="21" t="s">
        <v>73</v>
      </c>
      <c r="H101" s="21" t="s">
        <v>73</v>
      </c>
      <c r="I101" s="21" t="s">
        <v>73</v>
      </c>
      <c r="J101" s="21"/>
      <c r="K101" s="22" t="s">
        <v>74</v>
      </c>
      <c r="L101" s="22" t="s">
        <v>54</v>
      </c>
      <c r="M101" s="23"/>
      <c r="N101" s="21"/>
      <c r="O101" s="21"/>
      <c r="P101" s="24" t="str">
        <f aca="false">IF(CHOOSE(MATCH(START!$B$3,{"L1","L2","L3","L4"},0),F101,G101,H101,I101)="Y","JĀ","NĒ")</f>
        <v>JĀ</v>
      </c>
      <c r="Q101" s="0" t="n">
        <f aca="false">IF(P101="JĀ",ROW(),"")</f>
        <v>101</v>
      </c>
    </row>
    <row r="102" customFormat="false" ht="15" hidden="false" customHeight="true" outlineLevel="0" collapsed="false">
      <c r="A102" s="21" t="n">
        <v>101</v>
      </c>
      <c r="B102" s="21" t="s">
        <v>66</v>
      </c>
      <c r="C102" s="21" t="s">
        <v>246</v>
      </c>
      <c r="D102" s="21" t="s">
        <v>85</v>
      </c>
      <c r="E102" s="21" t="s">
        <v>247</v>
      </c>
      <c r="F102" s="21"/>
      <c r="G102" s="21" t="s">
        <v>73</v>
      </c>
      <c r="H102" s="21" t="s">
        <v>73</v>
      </c>
      <c r="I102" s="21" t="s">
        <v>73</v>
      </c>
      <c r="J102" s="21"/>
      <c r="K102" s="22" t="s">
        <v>74</v>
      </c>
      <c r="L102" s="22" t="s">
        <v>54</v>
      </c>
      <c r="M102" s="23"/>
      <c r="N102" s="21"/>
      <c r="O102" s="21"/>
      <c r="P102" s="24" t="str">
        <f aca="false">IF(CHOOSE(MATCH(START!$B$3,{"L1","L2","L3","L4"},0),F102,G102,H102,I102)="Y","JĀ","NĒ")</f>
        <v>JĀ</v>
      </c>
      <c r="Q102" s="0" t="n">
        <f aca="false">IF(P102="JĀ",ROW(),"")</f>
        <v>102</v>
      </c>
    </row>
    <row r="103" customFormat="false" ht="27.75" hidden="false" customHeight="true" outlineLevel="0" collapsed="false">
      <c r="A103" s="21" t="n">
        <v>102</v>
      </c>
      <c r="B103" s="21" t="s">
        <v>66</v>
      </c>
      <c r="C103" s="21" t="s">
        <v>246</v>
      </c>
      <c r="D103" s="21" t="s">
        <v>248</v>
      </c>
      <c r="E103" s="21" t="s">
        <v>249</v>
      </c>
      <c r="F103" s="21" t="s">
        <v>73</v>
      </c>
      <c r="G103" s="21" t="s">
        <v>73</v>
      </c>
      <c r="H103" s="21" t="s">
        <v>73</v>
      </c>
      <c r="I103" s="21" t="s">
        <v>73</v>
      </c>
      <c r="J103" s="21"/>
      <c r="K103" s="22" t="s">
        <v>74</v>
      </c>
      <c r="L103" s="22" t="s">
        <v>54</v>
      </c>
      <c r="M103" s="23"/>
      <c r="N103" s="21"/>
      <c r="O103" s="21"/>
      <c r="P103" s="24" t="str">
        <f aca="false">IF(CHOOSE(MATCH(START!$B$3,{"L1","L2","L3","L4"},0),F103,G103,H103,I103)="Y","JĀ","NĒ")</f>
        <v>JĀ</v>
      </c>
      <c r="Q103" s="0" t="n">
        <f aca="false">IF(P103="JĀ",ROW(),"")</f>
        <v>103</v>
      </c>
    </row>
    <row r="104" customFormat="false" ht="15" hidden="false" customHeight="true" outlineLevel="0" collapsed="false">
      <c r="A104" s="21" t="n">
        <v>103</v>
      </c>
      <c r="B104" s="21" t="s">
        <v>66</v>
      </c>
      <c r="C104" s="21" t="s">
        <v>246</v>
      </c>
      <c r="D104" s="21" t="s">
        <v>250</v>
      </c>
      <c r="E104" s="21" t="s">
        <v>251</v>
      </c>
      <c r="F104" s="21" t="s">
        <v>73</v>
      </c>
      <c r="G104" s="21" t="s">
        <v>73</v>
      </c>
      <c r="H104" s="21" t="s">
        <v>73</v>
      </c>
      <c r="I104" s="21" t="s">
        <v>73</v>
      </c>
      <c r="J104" s="21"/>
      <c r="K104" s="22" t="s">
        <v>74</v>
      </c>
      <c r="L104" s="22" t="s">
        <v>54</v>
      </c>
      <c r="M104" s="23"/>
      <c r="N104" s="21"/>
      <c r="O104" s="21"/>
      <c r="P104" s="24" t="str">
        <f aca="false">IF(CHOOSE(MATCH(START!$B$3,{"L1","L2","L3","L4"},0),F104,G104,H104,I104)="Y","JĀ","NĒ")</f>
        <v>JĀ</v>
      </c>
      <c r="Q104" s="0" t="n">
        <f aca="false">IF(P104="JĀ",ROW(),"")</f>
        <v>104</v>
      </c>
    </row>
    <row r="105" customFormat="false" ht="27.75" hidden="false" customHeight="true" outlineLevel="0" collapsed="false">
      <c r="A105" s="21" t="n">
        <v>104</v>
      </c>
      <c r="B105" s="21" t="s">
        <v>67</v>
      </c>
      <c r="C105" s="21" t="s">
        <v>252</v>
      </c>
      <c r="D105" s="21" t="s">
        <v>253</v>
      </c>
      <c r="E105" s="21" t="s">
        <v>254</v>
      </c>
      <c r="F105" s="21"/>
      <c r="G105" s="21"/>
      <c r="H105" s="21" t="s">
        <v>73</v>
      </c>
      <c r="I105" s="21" t="s">
        <v>73</v>
      </c>
      <c r="J105" s="21"/>
      <c r="K105" s="22" t="s">
        <v>74</v>
      </c>
      <c r="L105" s="22" t="s">
        <v>54</v>
      </c>
      <c r="M105" s="23"/>
      <c r="N105" s="21"/>
      <c r="O105" s="21"/>
      <c r="P105" s="24" t="str">
        <f aca="false">IF(CHOOSE(MATCH(START!$B$3,{"L1","L2","L3","L4"},0),F105,G105,H105,I105)="Y","JĀ","NĒ")</f>
        <v>NĒ</v>
      </c>
      <c r="Q105" s="0" t="str">
        <f aca="false">IF(P105="JĀ",ROW(),"")</f>
        <v/>
      </c>
    </row>
    <row r="106" customFormat="false" ht="27.75" hidden="false" customHeight="true" outlineLevel="0" collapsed="false">
      <c r="A106" s="21" t="n">
        <v>105</v>
      </c>
      <c r="B106" s="21" t="s">
        <v>67</v>
      </c>
      <c r="C106" s="21" t="s">
        <v>252</v>
      </c>
      <c r="D106" s="21" t="s">
        <v>253</v>
      </c>
      <c r="E106" s="21" t="s">
        <v>255</v>
      </c>
      <c r="F106" s="21"/>
      <c r="G106" s="21"/>
      <c r="H106" s="21" t="s">
        <v>73</v>
      </c>
      <c r="I106" s="21" t="s">
        <v>73</v>
      </c>
      <c r="J106" s="21"/>
      <c r="K106" s="22" t="s">
        <v>74</v>
      </c>
      <c r="L106" s="22" t="s">
        <v>54</v>
      </c>
      <c r="M106" s="23"/>
      <c r="N106" s="21"/>
      <c r="O106" s="21"/>
      <c r="P106" s="24" t="str">
        <f aca="false">IF(CHOOSE(MATCH(START!$B$3,{"L1","L2","L3","L4"},0),F106,G106,H106,I106)="Y","JĀ","NĒ")</f>
        <v>NĒ</v>
      </c>
      <c r="Q106" s="0" t="str">
        <f aca="false">IF(P106="JĀ",ROW(),"")</f>
        <v/>
      </c>
    </row>
    <row r="107" customFormat="false" ht="27.75" hidden="false" customHeight="true" outlineLevel="0" collapsed="false">
      <c r="A107" s="21" t="n">
        <v>106</v>
      </c>
      <c r="B107" s="21" t="s">
        <v>67</v>
      </c>
      <c r="C107" s="21" t="s">
        <v>252</v>
      </c>
      <c r="D107" s="21" t="s">
        <v>256</v>
      </c>
      <c r="E107" s="21" t="s">
        <v>257</v>
      </c>
      <c r="F107" s="21"/>
      <c r="G107" s="21"/>
      <c r="H107" s="21" t="s">
        <v>73</v>
      </c>
      <c r="I107" s="21" t="s">
        <v>73</v>
      </c>
      <c r="J107" s="21"/>
      <c r="K107" s="22" t="s">
        <v>74</v>
      </c>
      <c r="L107" s="22" t="s">
        <v>54</v>
      </c>
      <c r="M107" s="23"/>
      <c r="N107" s="21"/>
      <c r="O107" s="21"/>
      <c r="P107" s="24" t="str">
        <f aca="false">IF(CHOOSE(MATCH(START!$B$3,{"L1","L2","L3","L4"},0),F107,G107,H107,I107)="Y","JĀ","NĒ")</f>
        <v>NĒ</v>
      </c>
      <c r="Q107" s="0" t="str">
        <f aca="false">IF(P107="JĀ",ROW(),"")</f>
        <v/>
      </c>
    </row>
    <row r="108" customFormat="false" ht="27.75" hidden="false" customHeight="true" outlineLevel="0" collapsed="false">
      <c r="A108" s="21" t="n">
        <v>107</v>
      </c>
      <c r="B108" s="21" t="s">
        <v>67</v>
      </c>
      <c r="C108" s="21" t="s">
        <v>252</v>
      </c>
      <c r="D108" s="21" t="s">
        <v>139</v>
      </c>
      <c r="E108" s="21" t="s">
        <v>258</v>
      </c>
      <c r="F108" s="21"/>
      <c r="G108" s="21"/>
      <c r="H108" s="21" t="s">
        <v>73</v>
      </c>
      <c r="I108" s="21" t="s">
        <v>73</v>
      </c>
      <c r="J108" s="21"/>
      <c r="K108" s="22" t="s">
        <v>74</v>
      </c>
      <c r="L108" s="22" t="s">
        <v>54</v>
      </c>
      <c r="M108" s="23"/>
      <c r="N108" s="21"/>
      <c r="O108" s="21"/>
      <c r="P108" s="24" t="str">
        <f aca="false">IF(CHOOSE(MATCH(START!$B$3,{"L1","L2","L3","L4"},0),F108,G108,H108,I108)="Y","JĀ","NĒ")</f>
        <v>NĒ</v>
      </c>
      <c r="Q108" s="0" t="str">
        <f aca="false">IF(P108="JĀ",ROW(),"")</f>
        <v/>
      </c>
    </row>
    <row r="109" customFormat="false" ht="27.75" hidden="false" customHeight="true" outlineLevel="0" collapsed="false">
      <c r="A109" s="21" t="n">
        <v>108</v>
      </c>
      <c r="B109" s="21" t="s">
        <v>67</v>
      </c>
      <c r="C109" s="21" t="s">
        <v>252</v>
      </c>
      <c r="D109" s="21" t="s">
        <v>141</v>
      </c>
      <c r="E109" s="21" t="s">
        <v>259</v>
      </c>
      <c r="F109" s="21"/>
      <c r="G109" s="21"/>
      <c r="H109" s="21" t="s">
        <v>73</v>
      </c>
      <c r="I109" s="21" t="s">
        <v>73</v>
      </c>
      <c r="J109" s="21"/>
      <c r="K109" s="22" t="s">
        <v>74</v>
      </c>
      <c r="L109" s="22" t="s">
        <v>54</v>
      </c>
      <c r="M109" s="23"/>
      <c r="N109" s="21"/>
      <c r="O109" s="21"/>
      <c r="P109" s="24" t="str">
        <f aca="false">IF(CHOOSE(MATCH(START!$B$3,{"L1","L2","L3","L4"},0),F109,G109,H109,I109)="Y","JĀ","NĒ")</f>
        <v>NĒ</v>
      </c>
      <c r="Q109" s="0" t="str">
        <f aca="false">IF(P109="JĀ",ROW(),"")</f>
        <v/>
      </c>
    </row>
    <row r="110" customFormat="false" ht="27.75" hidden="false" customHeight="true" outlineLevel="0" collapsed="false">
      <c r="A110" s="21" t="n">
        <v>109</v>
      </c>
      <c r="B110" s="21" t="s">
        <v>67</v>
      </c>
      <c r="C110" s="21" t="s">
        <v>252</v>
      </c>
      <c r="D110" s="21" t="s">
        <v>260</v>
      </c>
      <c r="E110" s="21" t="s">
        <v>261</v>
      </c>
      <c r="F110" s="21"/>
      <c r="G110" s="21"/>
      <c r="H110" s="21" t="s">
        <v>73</v>
      </c>
      <c r="I110" s="21" t="s">
        <v>73</v>
      </c>
      <c r="J110" s="21"/>
      <c r="K110" s="22" t="s">
        <v>74</v>
      </c>
      <c r="L110" s="22" t="s">
        <v>54</v>
      </c>
      <c r="M110" s="23"/>
      <c r="N110" s="21"/>
      <c r="O110" s="21"/>
      <c r="P110" s="24" t="str">
        <f aca="false">IF(CHOOSE(MATCH(START!$B$3,{"L1","L2","L3","L4"},0),F110,G110,H110,I110)="Y","JĀ","NĒ")</f>
        <v>NĒ</v>
      </c>
      <c r="Q110" s="0" t="str">
        <f aca="false">IF(P110="JĀ",ROW(),"")</f>
        <v/>
      </c>
    </row>
    <row r="111" customFormat="false" ht="27.75" hidden="false" customHeight="true" outlineLevel="0" collapsed="false">
      <c r="A111" s="21" t="n">
        <v>110</v>
      </c>
      <c r="B111" s="21" t="s">
        <v>67</v>
      </c>
      <c r="C111" s="21" t="s">
        <v>252</v>
      </c>
      <c r="D111" s="21" t="s">
        <v>260</v>
      </c>
      <c r="E111" s="21" t="s">
        <v>262</v>
      </c>
      <c r="F111" s="21"/>
      <c r="G111" s="21"/>
      <c r="H111" s="21" t="s">
        <v>73</v>
      </c>
      <c r="I111" s="21" t="s">
        <v>73</v>
      </c>
      <c r="J111" s="21"/>
      <c r="K111" s="22" t="s">
        <v>74</v>
      </c>
      <c r="L111" s="22" t="s">
        <v>54</v>
      </c>
      <c r="M111" s="23"/>
      <c r="N111" s="21"/>
      <c r="O111" s="21"/>
      <c r="P111" s="24" t="str">
        <f aca="false">IF(CHOOSE(MATCH(START!$B$3,{"L1","L2","L3","L4"},0),F111,G111,H111,I111)="Y","JĀ","NĒ")</f>
        <v>NĒ</v>
      </c>
      <c r="Q111" s="0" t="str">
        <f aca="false">IF(P111="JĀ",ROW(),"")</f>
        <v/>
      </c>
    </row>
    <row r="112" customFormat="false" ht="27.75" hidden="false" customHeight="true" outlineLevel="0" collapsed="false">
      <c r="A112" s="21" t="n">
        <v>111</v>
      </c>
      <c r="B112" s="21" t="s">
        <v>67</v>
      </c>
      <c r="C112" s="21" t="s">
        <v>252</v>
      </c>
      <c r="D112" s="21" t="s">
        <v>263</v>
      </c>
      <c r="E112" s="21" t="s">
        <v>264</v>
      </c>
      <c r="F112" s="21"/>
      <c r="G112" s="21"/>
      <c r="H112" s="21" t="s">
        <v>73</v>
      </c>
      <c r="I112" s="21" t="s">
        <v>73</v>
      </c>
      <c r="J112" s="21"/>
      <c r="K112" s="22" t="s">
        <v>74</v>
      </c>
      <c r="L112" s="22" t="s">
        <v>54</v>
      </c>
      <c r="M112" s="23"/>
      <c r="N112" s="21"/>
      <c r="O112" s="21"/>
      <c r="P112" s="24" t="str">
        <f aca="false">IF(CHOOSE(MATCH(START!$B$3,{"L1","L2","L3","L4"},0),F112,G112,H112,I112)="Y","JĀ","NĒ")</f>
        <v>NĒ</v>
      </c>
      <c r="Q112" s="0" t="str">
        <f aca="false">IF(P112="JĀ",ROW(),"")</f>
        <v/>
      </c>
    </row>
    <row r="113" customFormat="false" ht="27.75" hidden="false" customHeight="true" outlineLevel="0" collapsed="false">
      <c r="A113" s="21" t="n">
        <v>112</v>
      </c>
      <c r="B113" s="21" t="s">
        <v>67</v>
      </c>
      <c r="C113" s="21" t="s">
        <v>252</v>
      </c>
      <c r="D113" s="21" t="s">
        <v>125</v>
      </c>
      <c r="E113" s="21" t="s">
        <v>265</v>
      </c>
      <c r="F113" s="21"/>
      <c r="G113" s="21"/>
      <c r="H113" s="21" t="s">
        <v>73</v>
      </c>
      <c r="I113" s="21" t="s">
        <v>73</v>
      </c>
      <c r="J113" s="21"/>
      <c r="K113" s="22" t="s">
        <v>74</v>
      </c>
      <c r="L113" s="22" t="s">
        <v>54</v>
      </c>
      <c r="M113" s="23"/>
      <c r="N113" s="21"/>
      <c r="O113" s="21"/>
      <c r="P113" s="24" t="str">
        <f aca="false">IF(CHOOSE(MATCH(START!$B$3,{"L1","L2","L3","L4"},0),F113,G113,H113,I113)="Y","JĀ","NĒ")</f>
        <v>NĒ</v>
      </c>
      <c r="Q113" s="0" t="str">
        <f aca="false">IF(P113="JĀ",ROW(),"")</f>
        <v/>
      </c>
    </row>
    <row r="114" customFormat="false" ht="27.75" hidden="false" customHeight="true" outlineLevel="0" collapsed="false">
      <c r="A114" s="21" t="n">
        <v>113</v>
      </c>
      <c r="B114" s="21" t="s">
        <v>67</v>
      </c>
      <c r="C114" s="21" t="s">
        <v>252</v>
      </c>
      <c r="D114" s="21" t="s">
        <v>266</v>
      </c>
      <c r="E114" s="21" t="s">
        <v>267</v>
      </c>
      <c r="F114" s="21"/>
      <c r="G114" s="21"/>
      <c r="H114" s="21" t="s">
        <v>73</v>
      </c>
      <c r="I114" s="21" t="s">
        <v>73</v>
      </c>
      <c r="J114" s="21"/>
      <c r="K114" s="22" t="s">
        <v>74</v>
      </c>
      <c r="L114" s="22" t="s">
        <v>54</v>
      </c>
      <c r="M114" s="23"/>
      <c r="N114" s="21"/>
      <c r="O114" s="21"/>
      <c r="P114" s="24" t="str">
        <f aca="false">IF(CHOOSE(MATCH(START!$B$3,{"L1","L2","L3","L4"},0),F114,G114,H114,I114)="Y","JĀ","NĒ")</f>
        <v>NĒ</v>
      </c>
      <c r="Q114" s="0" t="str">
        <f aca="false">IF(P114="JĀ",ROW(),"")</f>
        <v/>
      </c>
    </row>
    <row r="115" customFormat="false" ht="27.75" hidden="false" customHeight="true" outlineLevel="0" collapsed="false">
      <c r="A115" s="21" t="n">
        <v>114</v>
      </c>
      <c r="B115" s="21" t="s">
        <v>67</v>
      </c>
      <c r="C115" s="21" t="s">
        <v>252</v>
      </c>
      <c r="D115" s="21" t="s">
        <v>268</v>
      </c>
      <c r="E115" s="21" t="s">
        <v>269</v>
      </c>
      <c r="F115" s="21"/>
      <c r="G115" s="21"/>
      <c r="H115" s="21" t="s">
        <v>73</v>
      </c>
      <c r="I115" s="21" t="s">
        <v>73</v>
      </c>
      <c r="J115" s="21"/>
      <c r="K115" s="22" t="s">
        <v>74</v>
      </c>
      <c r="L115" s="22" t="s">
        <v>54</v>
      </c>
      <c r="M115" s="23"/>
      <c r="N115" s="21"/>
      <c r="O115" s="21"/>
      <c r="P115" s="24" t="str">
        <f aca="false">IF(CHOOSE(MATCH(START!$B$3,{"L1","L2","L3","L4"},0),F115,G115,H115,I115)="Y","JĀ","NĒ")</f>
        <v>NĒ</v>
      </c>
      <c r="Q115" s="0" t="str">
        <f aca="false">IF(P115="JĀ",ROW(),"")</f>
        <v/>
      </c>
    </row>
    <row r="116" customFormat="false" ht="27.75" hidden="false" customHeight="true" outlineLevel="0" collapsed="false">
      <c r="A116" s="21" t="n">
        <v>115</v>
      </c>
      <c r="B116" s="21" t="s">
        <v>67</v>
      </c>
      <c r="C116" s="21" t="s">
        <v>252</v>
      </c>
      <c r="D116" s="21" t="s">
        <v>116</v>
      </c>
      <c r="E116" s="21" t="s">
        <v>270</v>
      </c>
      <c r="F116" s="21"/>
      <c r="G116" s="21"/>
      <c r="H116" s="21" t="s">
        <v>73</v>
      </c>
      <c r="I116" s="21" t="s">
        <v>73</v>
      </c>
      <c r="J116" s="21"/>
      <c r="K116" s="22" t="s">
        <v>74</v>
      </c>
      <c r="L116" s="22" t="s">
        <v>54</v>
      </c>
      <c r="M116" s="23"/>
      <c r="N116" s="21"/>
      <c r="O116" s="21"/>
      <c r="P116" s="24" t="str">
        <f aca="false">IF(CHOOSE(MATCH(START!$B$3,{"L1","L2","L3","L4"},0),F116,G116,H116,I116)="Y","JĀ","NĒ")</f>
        <v>NĒ</v>
      </c>
      <c r="Q116" s="0" t="str">
        <f aca="false">IF(P116="JĀ",ROW(),"")</f>
        <v/>
      </c>
    </row>
    <row r="117" customFormat="false" ht="27.75" hidden="false" customHeight="true" outlineLevel="0" collapsed="false">
      <c r="A117" s="21" t="n">
        <v>116</v>
      </c>
      <c r="B117" s="21" t="s">
        <v>67</v>
      </c>
      <c r="C117" s="21" t="s">
        <v>252</v>
      </c>
      <c r="D117" s="21" t="s">
        <v>231</v>
      </c>
      <c r="E117" s="21" t="s">
        <v>271</v>
      </c>
      <c r="F117" s="21"/>
      <c r="G117" s="21"/>
      <c r="H117" s="21" t="s">
        <v>73</v>
      </c>
      <c r="I117" s="21" t="s">
        <v>73</v>
      </c>
      <c r="J117" s="21"/>
      <c r="K117" s="22" t="s">
        <v>74</v>
      </c>
      <c r="L117" s="22" t="s">
        <v>54</v>
      </c>
      <c r="M117" s="23"/>
      <c r="N117" s="21"/>
      <c r="O117" s="21"/>
      <c r="P117" s="24" t="str">
        <f aca="false">IF(CHOOSE(MATCH(START!$B$3,{"L1","L2","L3","L4"},0),F117,G117,H117,I117)="Y","JĀ","NĒ")</f>
        <v>NĒ</v>
      </c>
      <c r="Q117" s="0" t="str">
        <f aca="false">IF(P117="JĀ",ROW(),"")</f>
        <v/>
      </c>
    </row>
    <row r="118" customFormat="false" ht="27.75" hidden="false" customHeight="true" outlineLevel="0" collapsed="false">
      <c r="A118" s="21" t="n">
        <v>117</v>
      </c>
      <c r="B118" s="21" t="s">
        <v>67</v>
      </c>
      <c r="C118" s="21" t="s">
        <v>252</v>
      </c>
      <c r="D118" s="21" t="s">
        <v>272</v>
      </c>
      <c r="E118" s="21" t="s">
        <v>273</v>
      </c>
      <c r="F118" s="21"/>
      <c r="G118" s="21"/>
      <c r="H118" s="21" t="s">
        <v>73</v>
      </c>
      <c r="I118" s="21" t="s">
        <v>73</v>
      </c>
      <c r="J118" s="21"/>
      <c r="K118" s="22" t="s">
        <v>74</v>
      </c>
      <c r="L118" s="22" t="s">
        <v>54</v>
      </c>
      <c r="M118" s="23"/>
      <c r="N118" s="21"/>
      <c r="O118" s="21"/>
      <c r="P118" s="24" t="str">
        <f aca="false">IF(CHOOSE(MATCH(START!$B$3,{"L1","L2","L3","L4"},0),F118,G118,H118,I118)="Y","JĀ","NĒ")</f>
        <v>NĒ</v>
      </c>
      <c r="Q118" s="0" t="str">
        <f aca="false">IF(P118="JĀ",ROW(),"")</f>
        <v/>
      </c>
    </row>
    <row r="119" customFormat="false" ht="27.75" hidden="false" customHeight="true" outlineLevel="0" collapsed="false">
      <c r="A119" s="21" t="n">
        <v>118</v>
      </c>
      <c r="B119" s="21" t="s">
        <v>67</v>
      </c>
      <c r="C119" s="21" t="s">
        <v>252</v>
      </c>
      <c r="D119" s="21" t="s">
        <v>274</v>
      </c>
      <c r="E119" s="21" t="s">
        <v>275</v>
      </c>
      <c r="F119" s="21"/>
      <c r="G119" s="21"/>
      <c r="H119" s="21"/>
      <c r="I119" s="21" t="s">
        <v>73</v>
      </c>
      <c r="J119" s="21"/>
      <c r="K119" s="22" t="s">
        <v>74</v>
      </c>
      <c r="L119" s="22" t="s">
        <v>54</v>
      </c>
      <c r="M119" s="23"/>
      <c r="N119" s="21"/>
      <c r="O119" s="21"/>
      <c r="P119" s="24" t="str">
        <f aca="false">IF(CHOOSE(MATCH(START!$B$3,{"L1","L2","L3","L4"},0),F119,G119,H119,I119)="Y","JĀ","NĒ")</f>
        <v>NĒ</v>
      </c>
      <c r="Q119" s="0" t="str">
        <f aca="false">IF(P119="JĀ",ROW(),"")</f>
        <v/>
      </c>
    </row>
  </sheetData>
  <autoFilter ref="A1:O119"/>
  <conditionalFormatting sqref="L2:L119">
    <cfRule type="expression" priority="2" aboveAverage="0" equalAverage="0" bottom="0" percent="0" rank="0" text="" dxfId="0">
      <formula>$L2="Izpildīts"</formula>
    </cfRule>
    <cfRule type="expression" priority="3" aboveAverage="0" equalAverage="0" bottom="0" percent="0" rank="0" text="" dxfId="1">
      <formula>$L2="Gaida"</formula>
    </cfRule>
  </conditionalFormatting>
  <conditionalFormatting sqref="P2:P119">
    <cfRule type="expression" priority="4" aboveAverage="0" equalAverage="0" bottom="0" percent="0" rank="0" text="" dxfId="0">
      <formula>$P2="JĀ"</formula>
    </cfRule>
  </conditionalFormatting>
  <dataValidations count="2">
    <dataValidation allowBlank="true" errorStyle="stop" operator="between" showDropDown="false" showErrorMessage="false" showInputMessage="false" sqref="L2:L119" type="list">
      <formula1>"Nav sākts,Iesākts,Gaida,Izpildīts,Nav attiecināms"</formula1>
      <formula2>0</formula2>
    </dataValidation>
    <dataValidation allowBlank="true" errorStyle="stop" operator="between" showDropDown="false" showErrorMessage="false" showInputMessage="false" sqref="K2:K119" type="list">
      <formula1>"A - kritisks,B - svarīgs,C - vēlams"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  <tableParts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38"/>
    <col collapsed="false" customWidth="true" hidden="false" outlineLevel="0" max="3" min="3" style="1" width="70"/>
    <col collapsed="false" customWidth="true" hidden="false" outlineLevel="0" max="4" min="4" style="1" width="35"/>
  </cols>
  <sheetData>
    <row r="1" customFormat="false" ht="15" hidden="false" customHeight="true" outlineLevel="0" collapsed="false">
      <c r="A1" s="25" t="s">
        <v>276</v>
      </c>
      <c r="B1" s="25" t="s">
        <v>277</v>
      </c>
      <c r="C1" s="25" t="s">
        <v>278</v>
      </c>
      <c r="D1" s="25" t="s">
        <v>279</v>
      </c>
    </row>
    <row r="2" customFormat="false" ht="27.75" hidden="false" customHeight="true" outlineLevel="0" collapsed="false">
      <c r="A2" s="26" t="s">
        <v>280</v>
      </c>
      <c r="B2" s="26" t="s">
        <v>281</v>
      </c>
      <c r="C2" s="26" t="s">
        <v>282</v>
      </c>
      <c r="D2" s="26" t="s">
        <v>283</v>
      </c>
    </row>
    <row r="3" customFormat="false" ht="27.75" hidden="false" customHeight="true" outlineLevel="0" collapsed="false">
      <c r="A3" s="26" t="s">
        <v>284</v>
      </c>
      <c r="B3" s="26" t="s">
        <v>285</v>
      </c>
      <c r="C3" s="26" t="s">
        <v>286</v>
      </c>
      <c r="D3" s="26" t="s">
        <v>287</v>
      </c>
    </row>
    <row r="4" customFormat="false" ht="15" hidden="false" customHeight="true" outlineLevel="0" collapsed="false">
      <c r="A4" s="26" t="s">
        <v>288</v>
      </c>
      <c r="B4" s="26" t="s">
        <v>289</v>
      </c>
      <c r="C4" s="26" t="s">
        <v>290</v>
      </c>
      <c r="D4" s="26" t="s">
        <v>291</v>
      </c>
    </row>
    <row r="5" customFormat="false" ht="27.75" hidden="false" customHeight="true" outlineLevel="0" collapsed="false">
      <c r="A5" s="26" t="s">
        <v>292</v>
      </c>
      <c r="B5" s="26" t="s">
        <v>293</v>
      </c>
      <c r="C5" s="26" t="s">
        <v>294</v>
      </c>
      <c r="D5" s="26" t="s">
        <v>295</v>
      </c>
    </row>
    <row r="6" customFormat="false" ht="27.75" hidden="false" customHeight="true" outlineLevel="0" collapsed="false">
      <c r="A6" s="26" t="s">
        <v>296</v>
      </c>
      <c r="B6" s="26" t="s">
        <v>297</v>
      </c>
      <c r="C6" s="26" t="s">
        <v>298</v>
      </c>
      <c r="D6" s="26" t="s">
        <v>299</v>
      </c>
    </row>
    <row r="7" customFormat="false" ht="15" hidden="false" customHeight="true" outlineLevel="0" collapsed="false">
      <c r="A7" s="26" t="s">
        <v>300</v>
      </c>
      <c r="B7" s="26" t="s">
        <v>301</v>
      </c>
      <c r="C7" s="26" t="s">
        <v>302</v>
      </c>
      <c r="D7" s="26" t="s">
        <v>303</v>
      </c>
    </row>
    <row r="8" customFormat="false" ht="27.75" hidden="false" customHeight="true" outlineLevel="0" collapsed="false">
      <c r="A8" s="26" t="s">
        <v>304</v>
      </c>
      <c r="B8" s="26" t="s">
        <v>305</v>
      </c>
      <c r="C8" s="26" t="s">
        <v>306</v>
      </c>
      <c r="D8" s="26" t="s">
        <v>307</v>
      </c>
    </row>
    <row r="9" customFormat="false" ht="15" hidden="false" customHeight="true" outlineLevel="0" collapsed="false">
      <c r="A9" s="26" t="s">
        <v>308</v>
      </c>
      <c r="B9" s="26" t="s">
        <v>309</v>
      </c>
      <c r="C9" s="26" t="s">
        <v>310</v>
      </c>
      <c r="D9" s="26" t="s">
        <v>311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4"/>
    <col collapsed="false" customWidth="true" hidden="false" outlineLevel="0" max="3" min="3" style="1" width="14"/>
    <col collapsed="false" customWidth="true" hidden="false" outlineLevel="0" max="4" min="4" style="1" width="18"/>
    <col collapsed="false" customWidth="true" hidden="false" outlineLevel="0" max="5" min="5" style="1" width="35"/>
    <col collapsed="false" customWidth="true" hidden="false" outlineLevel="0" max="6" min="6" style="1" width="25"/>
    <col collapsed="false" customWidth="true" hidden="false" outlineLevel="0" max="7" min="7" style="1" width="16"/>
    <col collapsed="false" customWidth="true" hidden="false" outlineLevel="0" max="8" min="8" style="1" width="30"/>
  </cols>
  <sheetData>
    <row r="1" customFormat="false" ht="27.75" hidden="false" customHeight="true" outlineLevel="0" collapsed="false">
      <c r="A1" s="25" t="s">
        <v>312</v>
      </c>
      <c r="B1" s="25" t="s">
        <v>313</v>
      </c>
      <c r="C1" s="25" t="s">
        <v>314</v>
      </c>
      <c r="D1" s="25" t="s">
        <v>315</v>
      </c>
      <c r="E1" s="25" t="s">
        <v>316</v>
      </c>
      <c r="F1" s="25" t="s">
        <v>42</v>
      </c>
      <c r="G1" s="25" t="s">
        <v>44</v>
      </c>
      <c r="H1" s="25" t="s">
        <v>47</v>
      </c>
    </row>
    <row r="2" customFormat="false" ht="15" hidden="false" customHeight="true" outlineLevel="0" collapsed="false">
      <c r="A2" s="26" t="s">
        <v>195</v>
      </c>
      <c r="B2" s="26" t="s">
        <v>317</v>
      </c>
      <c r="C2" s="26"/>
      <c r="D2" s="26"/>
      <c r="E2" s="26" t="s">
        <v>318</v>
      </c>
      <c r="F2" s="26" t="s">
        <v>319</v>
      </c>
      <c r="G2" s="26" t="s">
        <v>54</v>
      </c>
      <c r="H2" s="26"/>
    </row>
    <row r="3" customFormat="false" ht="15" hidden="false" customHeight="true" outlineLevel="0" collapsed="false">
      <c r="A3" s="26" t="s">
        <v>195</v>
      </c>
      <c r="B3" s="26" t="s">
        <v>320</v>
      </c>
      <c r="C3" s="26"/>
      <c r="D3" s="26"/>
      <c r="E3" s="26" t="s">
        <v>321</v>
      </c>
      <c r="F3" s="26" t="s">
        <v>319</v>
      </c>
      <c r="G3" s="26" t="s">
        <v>54</v>
      </c>
      <c r="H3" s="26"/>
    </row>
    <row r="4" customFormat="false" ht="15" hidden="false" customHeight="true" outlineLevel="0" collapsed="false">
      <c r="A4" s="26" t="s">
        <v>195</v>
      </c>
      <c r="B4" s="26" t="s">
        <v>322</v>
      </c>
      <c r="C4" s="26"/>
      <c r="D4" s="26"/>
      <c r="E4" s="26" t="s">
        <v>52</v>
      </c>
      <c r="F4" s="26" t="s">
        <v>319</v>
      </c>
      <c r="G4" s="26" t="s">
        <v>54</v>
      </c>
      <c r="H4" s="26"/>
    </row>
    <row r="5" customFormat="false" ht="15" hidden="false" customHeight="true" outlineLevel="0" collapsed="false">
      <c r="A5" s="26" t="s">
        <v>195</v>
      </c>
      <c r="B5" s="26" t="s">
        <v>323</v>
      </c>
      <c r="C5" s="26"/>
      <c r="D5" s="26"/>
      <c r="E5" s="26" t="s">
        <v>324</v>
      </c>
      <c r="F5" s="26" t="s">
        <v>325</v>
      </c>
      <c r="G5" s="26" t="s">
        <v>54</v>
      </c>
      <c r="H5" s="26"/>
    </row>
    <row r="6" customFormat="false" ht="15" hidden="false" customHeight="true" outlineLevel="0" collapsed="false">
      <c r="A6" s="26" t="s">
        <v>195</v>
      </c>
      <c r="B6" s="26" t="s">
        <v>326</v>
      </c>
      <c r="C6" s="26"/>
      <c r="D6" s="26"/>
      <c r="E6" s="26" t="s">
        <v>327</v>
      </c>
      <c r="F6" s="26" t="s">
        <v>325</v>
      </c>
      <c r="G6" s="26" t="s">
        <v>54</v>
      </c>
      <c r="H6" s="26"/>
    </row>
    <row r="7" customFormat="false" ht="15" hidden="false" customHeight="true" outlineLevel="0" collapsed="false">
      <c r="A7" s="26" t="s">
        <v>195</v>
      </c>
      <c r="B7" s="26" t="s">
        <v>328</v>
      </c>
      <c r="C7" s="26"/>
      <c r="D7" s="26"/>
      <c r="E7" s="26" t="s">
        <v>329</v>
      </c>
      <c r="F7" s="26" t="s">
        <v>325</v>
      </c>
      <c r="G7" s="26" t="s">
        <v>54</v>
      </c>
      <c r="H7" s="26"/>
    </row>
    <row r="8" customFormat="false" ht="15" hidden="false" customHeight="true" outlineLevel="0" collapsed="false">
      <c r="A8" s="26" t="s">
        <v>195</v>
      </c>
      <c r="B8" s="26" t="s">
        <v>330</v>
      </c>
      <c r="C8" s="26"/>
      <c r="D8" s="26"/>
      <c r="E8" s="26" t="s">
        <v>331</v>
      </c>
      <c r="F8" s="26" t="s">
        <v>325</v>
      </c>
      <c r="G8" s="26" t="s">
        <v>54</v>
      </c>
      <c r="H8" s="26"/>
    </row>
    <row r="9" customFormat="false" ht="15" hidden="false" customHeight="true" outlineLevel="0" collapsed="false">
      <c r="A9" s="26" t="s">
        <v>195</v>
      </c>
      <c r="B9" s="26" t="s">
        <v>332</v>
      </c>
      <c r="C9" s="26"/>
      <c r="D9" s="26"/>
      <c r="E9" s="26" t="s">
        <v>333</v>
      </c>
      <c r="F9" s="26" t="s">
        <v>325</v>
      </c>
      <c r="G9" s="26" t="s">
        <v>54</v>
      </c>
      <c r="H9" s="26"/>
    </row>
    <row r="10" customFormat="false" ht="15" hidden="false" customHeight="true" outlineLevel="0" collapsed="false">
      <c r="A10" s="26" t="s">
        <v>334</v>
      </c>
      <c r="B10" s="26" t="s">
        <v>335</v>
      </c>
      <c r="C10" s="26"/>
      <c r="D10" s="26"/>
      <c r="E10" s="26" t="s">
        <v>336</v>
      </c>
      <c r="F10" s="26" t="s">
        <v>337</v>
      </c>
      <c r="G10" s="26" t="s">
        <v>54</v>
      </c>
      <c r="H10" s="26"/>
    </row>
    <row r="11" customFormat="false" ht="15" hidden="false" customHeight="true" outlineLevel="0" collapsed="false">
      <c r="A11" s="26" t="s">
        <v>334</v>
      </c>
      <c r="B11" s="26" t="s">
        <v>338</v>
      </c>
      <c r="C11" s="26"/>
      <c r="D11" s="26"/>
      <c r="E11" s="26" t="s">
        <v>336</v>
      </c>
      <c r="F11" s="26" t="s">
        <v>337</v>
      </c>
      <c r="G11" s="26" t="s">
        <v>54</v>
      </c>
      <c r="H11" s="26"/>
    </row>
    <row r="12" customFormat="false" ht="15" hidden="false" customHeight="true" outlineLevel="0" collapsed="false">
      <c r="A12" s="26" t="s">
        <v>334</v>
      </c>
      <c r="B12" s="26" t="s">
        <v>339</v>
      </c>
      <c r="C12" s="26"/>
      <c r="D12" s="26"/>
      <c r="E12" s="26" t="s">
        <v>336</v>
      </c>
      <c r="F12" s="26" t="s">
        <v>337</v>
      </c>
      <c r="G12" s="26" t="s">
        <v>54</v>
      </c>
      <c r="H12" s="26"/>
    </row>
    <row r="13" customFormat="false" ht="15" hidden="false" customHeight="true" outlineLevel="0" collapsed="false">
      <c r="A13" s="26" t="s">
        <v>334</v>
      </c>
      <c r="B13" s="26" t="s">
        <v>340</v>
      </c>
      <c r="C13" s="26"/>
      <c r="D13" s="26"/>
      <c r="E13" s="26" t="s">
        <v>341</v>
      </c>
      <c r="F13" s="26" t="s">
        <v>342</v>
      </c>
      <c r="G13" s="26" t="s">
        <v>54</v>
      </c>
      <c r="H13" s="26"/>
    </row>
    <row r="14" customFormat="false" ht="15" hidden="false" customHeight="true" outlineLevel="0" collapsed="false">
      <c r="A14" s="26" t="s">
        <v>154</v>
      </c>
      <c r="B14" s="26" t="s">
        <v>343</v>
      </c>
      <c r="C14" s="26"/>
      <c r="D14" s="26"/>
      <c r="E14" s="26" t="s">
        <v>344</v>
      </c>
      <c r="F14" s="26" t="s">
        <v>345</v>
      </c>
      <c r="G14" s="26" t="s">
        <v>54</v>
      </c>
      <c r="H14" s="26"/>
    </row>
    <row r="15" customFormat="false" ht="15" hidden="false" customHeight="true" outlineLevel="0" collapsed="false">
      <c r="A15" s="26" t="s">
        <v>154</v>
      </c>
      <c r="B15" s="26" t="s">
        <v>346</v>
      </c>
      <c r="C15" s="26"/>
      <c r="D15" s="26"/>
      <c r="E15" s="26" t="s">
        <v>347</v>
      </c>
      <c r="F15" s="26" t="s">
        <v>319</v>
      </c>
      <c r="G15" s="26" t="s">
        <v>54</v>
      </c>
      <c r="H15" s="26"/>
    </row>
    <row r="16" customFormat="false" ht="15" hidden="false" customHeight="true" outlineLevel="0" collapsed="false">
      <c r="A16" s="26" t="s">
        <v>154</v>
      </c>
      <c r="B16" s="26" t="s">
        <v>348</v>
      </c>
      <c r="C16" s="26"/>
      <c r="D16" s="26"/>
      <c r="E16" s="26" t="s">
        <v>349</v>
      </c>
      <c r="F16" s="26" t="s">
        <v>319</v>
      </c>
      <c r="G16" s="26" t="s">
        <v>54</v>
      </c>
      <c r="H16" s="26"/>
    </row>
    <row r="17" customFormat="false" ht="15" hidden="false" customHeight="true" outlineLevel="0" collapsed="false">
      <c r="A17" s="26" t="s">
        <v>114</v>
      </c>
      <c r="B17" s="26" t="s">
        <v>350</v>
      </c>
      <c r="C17" s="26"/>
      <c r="D17" s="26"/>
      <c r="E17" s="26" t="s">
        <v>351</v>
      </c>
      <c r="F17" s="26" t="s">
        <v>352</v>
      </c>
      <c r="G17" s="26" t="s">
        <v>54</v>
      </c>
      <c r="H17" s="26"/>
    </row>
    <row r="18" customFormat="false" ht="15" hidden="false" customHeight="true" outlineLevel="0" collapsed="false">
      <c r="A18" s="26" t="s">
        <v>114</v>
      </c>
      <c r="B18" s="26" t="s">
        <v>353</v>
      </c>
      <c r="C18" s="26"/>
      <c r="D18" s="26"/>
      <c r="E18" s="26" t="s">
        <v>354</v>
      </c>
      <c r="F18" s="26" t="s">
        <v>319</v>
      </c>
      <c r="G18" s="26" t="s">
        <v>54</v>
      </c>
      <c r="H18" s="26"/>
    </row>
    <row r="19" customFormat="false" ht="15" hidden="false" customHeight="true" outlineLevel="0" collapsed="false">
      <c r="A19" s="26" t="s">
        <v>116</v>
      </c>
      <c r="B19" s="26" t="s">
        <v>355</v>
      </c>
      <c r="C19" s="26"/>
      <c r="D19" s="26"/>
      <c r="E19" s="26" t="s">
        <v>356</v>
      </c>
      <c r="F19" s="26" t="s">
        <v>357</v>
      </c>
      <c r="G19" s="26" t="s">
        <v>54</v>
      </c>
      <c r="H19" s="26"/>
    </row>
    <row r="20" customFormat="false" ht="15" hidden="false" customHeight="true" outlineLevel="0" collapsed="false">
      <c r="A20" s="26" t="s">
        <v>170</v>
      </c>
      <c r="B20" s="26" t="s">
        <v>358</v>
      </c>
      <c r="C20" s="26"/>
      <c r="D20" s="26"/>
      <c r="E20" s="26" t="s">
        <v>359</v>
      </c>
      <c r="F20" s="26" t="s">
        <v>319</v>
      </c>
      <c r="G20" s="26" t="s">
        <v>54</v>
      </c>
      <c r="H20" s="26"/>
    </row>
    <row r="21" customFormat="false" ht="15" hidden="false" customHeight="true" outlineLevel="0" collapsed="false">
      <c r="A21" s="26" t="s">
        <v>170</v>
      </c>
      <c r="B21" s="26" t="s">
        <v>360</v>
      </c>
      <c r="C21" s="26"/>
      <c r="D21" s="26"/>
      <c r="E21" s="26" t="s">
        <v>361</v>
      </c>
      <c r="F21" s="26" t="s">
        <v>319</v>
      </c>
      <c r="G21" s="26" t="s">
        <v>54</v>
      </c>
      <c r="H21" s="26"/>
    </row>
    <row r="22" customFormat="false" ht="15" hidden="false" customHeight="true" outlineLevel="0" collapsed="false">
      <c r="A22" s="26" t="s">
        <v>170</v>
      </c>
      <c r="B22" s="26" t="s">
        <v>362</v>
      </c>
      <c r="C22" s="26"/>
      <c r="D22" s="26"/>
      <c r="E22" s="26" t="s">
        <v>363</v>
      </c>
      <c r="F22" s="26" t="s">
        <v>319</v>
      </c>
      <c r="G22" s="26" t="s">
        <v>54</v>
      </c>
      <c r="H22" s="26"/>
    </row>
    <row r="23" customFormat="false" ht="15" hidden="false" customHeight="true" outlineLevel="0" collapsed="false">
      <c r="A23" s="26" t="s">
        <v>144</v>
      </c>
      <c r="B23" s="26" t="s">
        <v>364</v>
      </c>
      <c r="C23" s="26"/>
      <c r="D23" s="26"/>
      <c r="E23" s="26" t="s">
        <v>365</v>
      </c>
      <c r="F23" s="26" t="s">
        <v>325</v>
      </c>
      <c r="G23" s="26" t="s">
        <v>54</v>
      </c>
      <c r="H23" s="26"/>
    </row>
    <row r="24" customFormat="false" ht="15" hidden="false" customHeight="true" outlineLevel="0" collapsed="false">
      <c r="A24" s="26" t="s">
        <v>157</v>
      </c>
      <c r="B24" s="26" t="s">
        <v>366</v>
      </c>
      <c r="C24" s="26"/>
      <c r="D24" s="26"/>
      <c r="E24" s="26" t="s">
        <v>367</v>
      </c>
      <c r="F24" s="26" t="s">
        <v>368</v>
      </c>
      <c r="G24" s="26" t="s">
        <v>54</v>
      </c>
      <c r="H24" s="26"/>
    </row>
    <row r="25" customFormat="false" ht="15" hidden="false" customHeight="true" outlineLevel="0" collapsed="false">
      <c r="A25" s="26" t="s">
        <v>127</v>
      </c>
      <c r="B25" s="26" t="s">
        <v>369</v>
      </c>
      <c r="C25" s="26"/>
      <c r="D25" s="26"/>
      <c r="E25" s="26" t="s">
        <v>370</v>
      </c>
      <c r="F25" s="26" t="s">
        <v>103</v>
      </c>
      <c r="G25" s="26" t="s">
        <v>54</v>
      </c>
      <c r="H25" s="26"/>
    </row>
    <row r="26" customFormat="false" ht="15" hidden="false" customHeight="true" outlineLevel="0" collapsed="false">
      <c r="A26" s="26" t="s">
        <v>159</v>
      </c>
      <c r="B26" s="26" t="s">
        <v>371</v>
      </c>
      <c r="C26" s="26"/>
      <c r="D26" s="26"/>
      <c r="E26" s="26" t="s">
        <v>372</v>
      </c>
      <c r="F26" s="26" t="s">
        <v>319</v>
      </c>
      <c r="G26" s="26" t="s">
        <v>54</v>
      </c>
      <c r="H26" s="26"/>
    </row>
    <row r="27" customFormat="false" ht="15" hidden="false" customHeight="true" outlineLevel="0" collapsed="false">
      <c r="A27" s="26" t="s">
        <v>159</v>
      </c>
      <c r="B27" s="26" t="s">
        <v>373</v>
      </c>
      <c r="C27" s="26"/>
      <c r="D27" s="26"/>
      <c r="E27" s="26" t="s">
        <v>374</v>
      </c>
      <c r="F27" s="26" t="s">
        <v>325</v>
      </c>
      <c r="G27" s="26" t="s">
        <v>54</v>
      </c>
      <c r="H27" s="26"/>
    </row>
    <row r="28" customFormat="false" ht="15" hidden="false" customHeight="true" outlineLevel="0" collapsed="false">
      <c r="A28" s="26" t="s">
        <v>159</v>
      </c>
      <c r="B28" s="26" t="s">
        <v>375</v>
      </c>
      <c r="C28" s="26"/>
      <c r="D28" s="26"/>
      <c r="E28" s="26" t="s">
        <v>376</v>
      </c>
      <c r="F28" s="26" t="s">
        <v>319</v>
      </c>
      <c r="G28" s="26" t="s">
        <v>54</v>
      </c>
      <c r="H28" s="26"/>
    </row>
    <row r="29" customFormat="false" ht="15" hidden="false" customHeight="true" outlineLevel="0" collapsed="false">
      <c r="A29" s="26" t="s">
        <v>377</v>
      </c>
      <c r="B29" s="26" t="s">
        <v>378</v>
      </c>
      <c r="C29" s="26"/>
      <c r="D29" s="26"/>
      <c r="E29" s="26" t="s">
        <v>379</v>
      </c>
      <c r="F29" s="26" t="s">
        <v>319</v>
      </c>
      <c r="G29" s="26" t="s">
        <v>54</v>
      </c>
      <c r="H29" s="26"/>
    </row>
    <row r="30" customFormat="false" ht="15" hidden="false" customHeight="true" outlineLevel="0" collapsed="false">
      <c r="A30" s="26" t="s">
        <v>380</v>
      </c>
      <c r="B30" s="26" t="s">
        <v>381</v>
      </c>
      <c r="C30" s="26"/>
      <c r="D30" s="26"/>
      <c r="E30" s="26" t="s">
        <v>77</v>
      </c>
      <c r="F30" s="26" t="s">
        <v>319</v>
      </c>
      <c r="G30" s="26" t="s">
        <v>54</v>
      </c>
      <c r="H30" s="26"/>
    </row>
  </sheetData>
  <dataValidations count="1">
    <dataValidation allowBlank="true" errorStyle="stop" operator="between" showDropDown="false" showErrorMessage="false" showInputMessage="false" sqref="G2:G30" type="list">
      <formula1>"Nav sākts,Iesākts,Pārbaudīts,Trūkst,Nav attiecināms"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65"/>
    <col collapsed="false" customWidth="true" hidden="false" outlineLevel="0" max="3" min="3" style="1" width="48"/>
    <col collapsed="false" customWidth="true" hidden="false" outlineLevel="0" max="4" min="4" style="1" width="45"/>
  </cols>
  <sheetData>
    <row r="1" customFormat="false" ht="15" hidden="false" customHeight="true" outlineLevel="0" collapsed="false">
      <c r="A1" s="25" t="s">
        <v>382</v>
      </c>
      <c r="B1" s="25" t="s">
        <v>383</v>
      </c>
      <c r="C1" s="25" t="s">
        <v>384</v>
      </c>
      <c r="D1" s="25" t="s">
        <v>385</v>
      </c>
    </row>
    <row r="2" customFormat="false" ht="15" hidden="false" customHeight="true" outlineLevel="0" collapsed="false">
      <c r="A2" s="26" t="s">
        <v>386</v>
      </c>
      <c r="B2" s="26" t="s">
        <v>387</v>
      </c>
      <c r="C2" s="26" t="s">
        <v>388</v>
      </c>
      <c r="D2" s="26" t="s">
        <v>389</v>
      </c>
    </row>
    <row r="3" customFormat="false" ht="15" hidden="false" customHeight="true" outlineLevel="0" collapsed="false">
      <c r="A3" s="26" t="s">
        <v>390</v>
      </c>
      <c r="B3" s="26" t="s">
        <v>391</v>
      </c>
      <c r="C3" s="26" t="s">
        <v>392</v>
      </c>
      <c r="D3" s="26" t="s">
        <v>393</v>
      </c>
    </row>
    <row r="4" customFormat="false" ht="15" hidden="false" customHeight="true" outlineLevel="0" collapsed="false">
      <c r="A4" s="26" t="s">
        <v>394</v>
      </c>
      <c r="B4" s="26" t="s">
        <v>395</v>
      </c>
      <c r="C4" s="26" t="s">
        <v>396</v>
      </c>
      <c r="D4" s="26" t="s">
        <v>397</v>
      </c>
    </row>
    <row r="5" customFormat="false" ht="15" hidden="false" customHeight="true" outlineLevel="0" collapsed="false">
      <c r="A5" s="26" t="s">
        <v>398</v>
      </c>
      <c r="B5" s="26" t="s">
        <v>399</v>
      </c>
      <c r="C5" s="26" t="s">
        <v>400</v>
      </c>
      <c r="D5" s="26" t="s">
        <v>401</v>
      </c>
    </row>
    <row r="6" customFormat="false" ht="15" hidden="false" customHeight="true" outlineLevel="0" collapsed="false">
      <c r="A6" s="26" t="s">
        <v>402</v>
      </c>
      <c r="B6" s="26" t="s">
        <v>403</v>
      </c>
      <c r="C6" s="26" t="s">
        <v>404</v>
      </c>
      <c r="D6" s="26" t="s">
        <v>405</v>
      </c>
    </row>
    <row r="7" customFormat="false" ht="15" hidden="false" customHeight="true" outlineLevel="0" collapsed="false">
      <c r="A7" s="26" t="s">
        <v>406</v>
      </c>
      <c r="B7" s="26" t="s">
        <v>407</v>
      </c>
      <c r="C7" s="26" t="s">
        <v>408</v>
      </c>
      <c r="D7" s="26" t="s">
        <v>409</v>
      </c>
    </row>
    <row r="8" customFormat="false" ht="15" hidden="false" customHeight="true" outlineLevel="0" collapsed="false">
      <c r="A8" s="26" t="s">
        <v>410</v>
      </c>
      <c r="B8" s="26" t="s">
        <v>411</v>
      </c>
      <c r="C8" s="26" t="s">
        <v>412</v>
      </c>
      <c r="D8" s="26" t="s">
        <v>413</v>
      </c>
    </row>
    <row r="9" customFormat="false" ht="15" hidden="false" customHeight="true" outlineLevel="0" collapsed="false">
      <c r="A9" s="26" t="s">
        <v>414</v>
      </c>
      <c r="B9" s="26" t="s">
        <v>415</v>
      </c>
      <c r="C9" s="26" t="s">
        <v>416</v>
      </c>
      <c r="D9" s="26" t="s">
        <v>417</v>
      </c>
    </row>
    <row r="10" customFormat="false" ht="15" hidden="false" customHeight="true" outlineLevel="0" collapsed="false">
      <c r="A10" s="26" t="s">
        <v>418</v>
      </c>
      <c r="B10" s="26" t="s">
        <v>419</v>
      </c>
      <c r="C10" s="26" t="s">
        <v>420</v>
      </c>
      <c r="D10" s="26" t="s">
        <v>421</v>
      </c>
    </row>
    <row r="11" customFormat="false" ht="15" hidden="false" customHeight="true" outlineLevel="0" collapsed="false">
      <c r="A11" s="26" t="s">
        <v>422</v>
      </c>
      <c r="B11" s="26" t="s">
        <v>423</v>
      </c>
      <c r="C11" s="26" t="s">
        <v>424</v>
      </c>
      <c r="D11" s="26" t="s">
        <v>425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6"/>
    <col collapsed="false" customWidth="true" hidden="false" outlineLevel="0" max="3" min="3" style="1" width="45"/>
    <col collapsed="false" customWidth="true" hidden="false" outlineLevel="0" max="4" min="4" style="1" width="55"/>
    <col collapsed="false" customWidth="true" hidden="false" outlineLevel="0" max="5" min="5" style="1" width="65"/>
  </cols>
  <sheetData>
    <row r="1" customFormat="false" ht="15" hidden="false" customHeight="true" outlineLevel="0" collapsed="false">
      <c r="A1" s="25" t="s">
        <v>1</v>
      </c>
      <c r="B1" s="25" t="s">
        <v>426</v>
      </c>
      <c r="C1" s="25" t="s">
        <v>427</v>
      </c>
      <c r="D1" s="25" t="s">
        <v>428</v>
      </c>
      <c r="E1" s="25" t="s">
        <v>429</v>
      </c>
    </row>
    <row r="2" customFormat="false" ht="15" hidden="false" customHeight="true" outlineLevel="0" collapsed="false">
      <c r="A2" s="26" t="s">
        <v>430</v>
      </c>
      <c r="B2" s="26" t="s">
        <v>431</v>
      </c>
      <c r="C2" s="26" t="s">
        <v>432</v>
      </c>
      <c r="D2" s="26" t="s">
        <v>433</v>
      </c>
      <c r="E2" s="26" t="s">
        <v>434</v>
      </c>
    </row>
    <row r="3" customFormat="false" ht="15" hidden="false" customHeight="true" outlineLevel="0" collapsed="false">
      <c r="A3" s="26" t="s">
        <v>435</v>
      </c>
      <c r="B3" s="26" t="s">
        <v>436</v>
      </c>
      <c r="C3" s="26" t="s">
        <v>437</v>
      </c>
      <c r="D3" s="26" t="s">
        <v>438</v>
      </c>
      <c r="E3" s="26" t="s">
        <v>439</v>
      </c>
    </row>
    <row r="4" customFormat="false" ht="27.75" hidden="false" customHeight="true" outlineLevel="0" collapsed="false">
      <c r="A4" s="26" t="s">
        <v>440</v>
      </c>
      <c r="B4" s="26" t="s">
        <v>441</v>
      </c>
      <c r="C4" s="26" t="s">
        <v>442</v>
      </c>
      <c r="D4" s="26" t="s">
        <v>443</v>
      </c>
      <c r="E4" s="26" t="s">
        <v>444</v>
      </c>
    </row>
    <row r="5" customFormat="false" ht="27.75" hidden="false" customHeight="true" outlineLevel="0" collapsed="false">
      <c r="A5" s="26" t="s">
        <v>445</v>
      </c>
      <c r="B5" s="26" t="s">
        <v>446</v>
      </c>
      <c r="C5" s="26" t="s">
        <v>447</v>
      </c>
      <c r="D5" s="26" t="s">
        <v>448</v>
      </c>
      <c r="E5" s="26" t="s">
        <v>449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10"/>
  </cols>
  <sheetData>
    <row r="1" customFormat="false" ht="15" hidden="false" customHeight="true" outlineLevel="0" collapsed="false">
      <c r="A1" s="3" t="s">
        <v>450</v>
      </c>
      <c r="B1" s="3" t="s">
        <v>451</v>
      </c>
    </row>
    <row r="2" customFormat="false" ht="15" hidden="false" customHeight="true" outlineLevel="0" collapsed="false">
      <c r="A2" s="26" t="s">
        <v>452</v>
      </c>
      <c r="B2" s="26" t="s">
        <v>453</v>
      </c>
    </row>
    <row r="3" customFormat="false" ht="15" hidden="false" customHeight="true" outlineLevel="0" collapsed="false">
      <c r="A3" s="26" t="s">
        <v>454</v>
      </c>
      <c r="B3" s="26" t="s">
        <v>455</v>
      </c>
    </row>
    <row r="4" customFormat="false" ht="15" hidden="false" customHeight="true" outlineLevel="0" collapsed="false">
      <c r="A4" s="26" t="s">
        <v>44</v>
      </c>
      <c r="B4" s="26" t="s">
        <v>456</v>
      </c>
    </row>
    <row r="5" customFormat="false" ht="41.25" hidden="false" customHeight="true" outlineLevel="0" collapsed="false">
      <c r="A5" s="26" t="s">
        <v>457</v>
      </c>
      <c r="B5" s="26" t="s">
        <v>458</v>
      </c>
    </row>
    <row r="6" customFormat="false" ht="27.75" hidden="false" customHeight="true" outlineLevel="0" collapsed="false">
      <c r="A6" s="26" t="s">
        <v>459</v>
      </c>
      <c r="B6" s="26" t="s">
        <v>460</v>
      </c>
    </row>
    <row r="7" customFormat="false" ht="27.75" hidden="false" customHeight="true" outlineLevel="0" collapsed="false">
      <c r="A7" s="26" t="s">
        <v>461</v>
      </c>
      <c r="B7" s="26" t="s">
        <v>462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2026-08-18T11:56:28Z</dcterms:created>
  <dc:creator>openpyxl</dc:creator>
  <dc:description/>
  <dc:language>en-US</dc:language>
  <cp:lastModifiedBy/>
  <dcterms:modified xsi:type="dcterms:W3CDTF">2026-08-26T11:19:55Z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